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21015" windowHeight="999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Лист1!#REF!</definedName>
    <definedName name="_xlnm.Print_Titles" localSheetId="0">Лист1!$2:$4</definedName>
    <definedName name="_xlnm.Print_Area" localSheetId="0">Лист1!$A$1:$X$39</definedName>
  </definedNames>
  <calcPr calcId="125725"/>
</workbook>
</file>

<file path=xl/calcChain.xml><?xml version="1.0" encoding="utf-8"?>
<calcChain xmlns="http://schemas.openxmlformats.org/spreadsheetml/2006/main">
  <c r="P39" i="1"/>
  <c r="D39"/>
  <c r="E39"/>
  <c r="F39"/>
  <c r="G39"/>
  <c r="I39"/>
  <c r="K39"/>
  <c r="M39"/>
  <c r="S39"/>
  <c r="V39"/>
  <c r="Y39" l="1"/>
  <c r="H19" l="1"/>
  <c r="H18"/>
  <c r="H17"/>
  <c r="H16"/>
  <c r="H15"/>
  <c r="H14"/>
  <c r="H13"/>
  <c r="H12"/>
  <c r="H11"/>
  <c r="H10"/>
  <c r="H9"/>
  <c r="H8"/>
  <c r="H7"/>
  <c r="H6"/>
  <c r="H28"/>
  <c r="H27"/>
  <c r="H26"/>
  <c r="H25"/>
  <c r="H24"/>
  <c r="H23"/>
  <c r="H22"/>
  <c r="H21"/>
  <c r="H34"/>
  <c r="H33"/>
  <c r="H37"/>
  <c r="H36"/>
  <c r="B39"/>
  <c r="L37" l="1"/>
  <c r="L36"/>
  <c r="N34"/>
  <c r="N39" s="1"/>
  <c r="L33"/>
  <c r="L30"/>
  <c r="L29"/>
  <c r="L28"/>
  <c r="L27"/>
  <c r="L26"/>
  <c r="L25"/>
  <c r="L24"/>
  <c r="L23"/>
  <c r="L22"/>
  <c r="L21"/>
  <c r="L19"/>
  <c r="L18"/>
  <c r="L17"/>
  <c r="L16"/>
  <c r="L15"/>
  <c r="L14"/>
  <c r="L13"/>
  <c r="L12"/>
  <c r="L11"/>
  <c r="L10"/>
  <c r="L9"/>
  <c r="L8"/>
  <c r="L7"/>
  <c r="L6"/>
  <c r="X36"/>
  <c r="X34"/>
  <c r="X33"/>
  <c r="X30"/>
  <c r="X22"/>
  <c r="X23"/>
  <c r="X25"/>
  <c r="X26"/>
  <c r="X27"/>
  <c r="X28"/>
  <c r="X29"/>
  <c r="X21"/>
  <c r="X7"/>
  <c r="X17"/>
  <c r="X18"/>
  <c r="X19"/>
  <c r="X6"/>
  <c r="L39" l="1"/>
  <c r="T39" l="1"/>
  <c r="C39" l="1"/>
  <c r="J33" l="1"/>
  <c r="J39" s="1"/>
  <c r="H39"/>
</calcChain>
</file>

<file path=xl/sharedStrings.xml><?xml version="1.0" encoding="utf-8"?>
<sst xmlns="http://schemas.openxmlformats.org/spreadsheetml/2006/main" count="128" uniqueCount="63">
  <si>
    <t>Адрес</t>
  </si>
  <si>
    <t>Сумма, руб</t>
  </si>
  <si>
    <t>Ремонт кровель</t>
  </si>
  <si>
    <t>Ремонт стыков</t>
  </si>
  <si>
    <t>ИТОГО</t>
  </si>
  <si>
    <t>Глусский район</t>
  </si>
  <si>
    <t>аг. Березовка, ул. Школьная, 120</t>
  </si>
  <si>
    <t>аг. Березовка, ул.Школьная, 121</t>
  </si>
  <si>
    <t>аг. З. Устерхи, ул. Молодежная, 11</t>
  </si>
  <si>
    <t>аг. З. Устерхи, ул. Молодежная, 5</t>
  </si>
  <si>
    <t>аг. З. Устерхи, ул. Молодежная, 7</t>
  </si>
  <si>
    <t>аг. З. Устерхи, ул. Молодежная, 9</t>
  </si>
  <si>
    <t>аг. Завалочицы, ул. У. Рыбака, 46</t>
  </si>
  <si>
    <t>аг. Заволочицы, ул. У. Рыбака, 30</t>
  </si>
  <si>
    <t>аг. Заволочицы, ул. У. Рыбака, 32</t>
  </si>
  <si>
    <t>аг. Заволочицы, ул. У. Рыбака, 36</t>
  </si>
  <si>
    <t>аг. Заволочицы, ул. У. Рыбака, 38</t>
  </si>
  <si>
    <t>аг. Заволочицы, ул. У. Рыбака, 40</t>
  </si>
  <si>
    <t>аг. Заелица, ул. Старая, 32</t>
  </si>
  <si>
    <t>аг. Заелица, ул. Старая, 49А</t>
  </si>
  <si>
    <t>аг. Заелица, ул. Центральная, 48</t>
  </si>
  <si>
    <t>аг. Заелица, ул. Школьная, 5</t>
  </si>
  <si>
    <t>аг. Катка, ул. Молодежная, 5</t>
  </si>
  <si>
    <t>аг. Катка, ул. Центральная, 3</t>
  </si>
  <si>
    <t>аг. Катка, ул. Центральная,5</t>
  </si>
  <si>
    <t>аг. Катка, ул. Центральная,6</t>
  </si>
  <si>
    <t>аг. Клетное, ул. Центральная, 1</t>
  </si>
  <si>
    <t>аг. Клетное, ул.Центральная, 5</t>
  </si>
  <si>
    <t>г.п. Глуск, ул. Гагарина, 22</t>
  </si>
  <si>
    <t>г.п. Глуск, ул. Гагарина, 26</t>
  </si>
  <si>
    <t>г.п. Глуск, ул. Гагарина, 33</t>
  </si>
  <si>
    <t>г.п. Глуск, ул. Гагарина, 35</t>
  </si>
  <si>
    <t>г.п. Глуск, ул. Гагарина, 39</t>
  </si>
  <si>
    <t>Объем, м</t>
  </si>
  <si>
    <t>удовл.</t>
  </si>
  <si>
    <t>трансферты</t>
  </si>
  <si>
    <t>текущий</t>
  </si>
  <si>
    <t>кирпичный</t>
  </si>
  <si>
    <t>Ремонт пешеходных связей</t>
  </si>
  <si>
    <t>г.п. Глуск, ул. Гагарина, 29</t>
  </si>
  <si>
    <t>Ремонт проездов придомовых территорий</t>
  </si>
  <si>
    <t>Ремонт улично-дорожной сети</t>
  </si>
  <si>
    <t>Спортивная площадка,
ед</t>
  </si>
  <si>
    <t>Детская игровая площадка,
 сумма</t>
  </si>
  <si>
    <t>Потребность,
кв. м</t>
  </si>
  <si>
    <t>Объем, 
кв. м</t>
  </si>
  <si>
    <t>Объем,
кв. м</t>
  </si>
  <si>
    <t>Комплексный план благоустройства с учетом предполагаемого выделения дополнительных средств на ремонт проездов и пешеходных связей на придомовых территориях, стыков стеновых панелей и устройства детских (спортивных) площадок  на 2024 г.</t>
  </si>
  <si>
    <t>аг. Заелица, ул. Центральная, 46</t>
  </si>
  <si>
    <t>срок выполнения работ</t>
  </si>
  <si>
    <t>ответственные должностные лица</t>
  </si>
  <si>
    <t>Желдак В.И.</t>
  </si>
  <si>
    <t>г.п. Глуск, ул. Кирова, 77</t>
  </si>
  <si>
    <t>дер. Балашевич, ул. Ленина, 119</t>
  </si>
  <si>
    <t>пос. Кировское, ул. Ленина, 2</t>
  </si>
  <si>
    <t>пос. Кировское, ул. Советская, 7</t>
  </si>
  <si>
    <t>март</t>
  </si>
  <si>
    <t>июнь</t>
  </si>
  <si>
    <t>май</t>
  </si>
  <si>
    <t>июль</t>
  </si>
  <si>
    <t>август</t>
  </si>
  <si>
    <t>апрель</t>
  </si>
  <si>
    <t>сентябрь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</si>
</sst>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Fill="1" applyBorder="1"/>
    <xf numFmtId="3" fontId="2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vertical="center" wrapText="1"/>
    </xf>
    <xf numFmtId="3" fontId="3" fillId="0" borderId="4" xfId="0" applyNumberFormat="1" applyFont="1" applyFill="1" applyBorder="1" applyAlignment="1">
      <alignment vertical="center" wrapText="1"/>
    </xf>
    <xf numFmtId="3" fontId="3" fillId="0" borderId="5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vertical="center"/>
    </xf>
    <xf numFmtId="0" fontId="5" fillId="0" borderId="1" xfId="0" applyFont="1" applyFill="1" applyBorder="1"/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7"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9"/>
  <sheetViews>
    <sheetView tabSelected="1" view="pageBreakPreview" zoomScale="85" zoomScaleNormal="70" zoomScaleSheetLayoutView="85" workbookViewId="0">
      <pane xSplit="1" ySplit="4" topLeftCell="B26" activePane="bottomRight" state="frozen"/>
      <selection pane="topRight" activeCell="B1" sqref="B1"/>
      <selection pane="bottomLeft" activeCell="A4" sqref="A4"/>
      <selection pane="bottomRight" activeCell="V35" sqref="V35:X35"/>
    </sheetView>
  </sheetViews>
  <sheetFormatPr defaultRowHeight="15.75"/>
  <cols>
    <col min="1" max="1" width="26.5703125" style="1" customWidth="1"/>
    <col min="2" max="2" width="8.85546875" style="3" customWidth="1"/>
    <col min="3" max="3" width="9.85546875" style="3" customWidth="1"/>
    <col min="4" max="5" width="15.7109375" style="3" hidden="1" customWidth="1"/>
    <col min="6" max="6" width="9.42578125" style="3" customWidth="1"/>
    <col min="7" max="7" width="10" style="3" customWidth="1"/>
    <col min="8" max="8" width="11.7109375" style="3" customWidth="1"/>
    <col min="9" max="10" width="13.85546875" style="3" hidden="1" customWidth="1"/>
    <col min="11" max="11" width="10.85546875" style="3" customWidth="1"/>
    <col min="12" max="12" width="7.140625" style="3" customWidth="1"/>
    <col min="13" max="14" width="13.85546875" style="3" hidden="1" customWidth="1"/>
    <col min="15" max="15" width="8.28515625" style="5" customWidth="1"/>
    <col min="16" max="16" width="10.85546875" style="3" customWidth="1"/>
    <col min="17" max="17" width="12.7109375" style="3" customWidth="1"/>
    <col min="18" max="18" width="10" style="5" customWidth="1"/>
    <col min="19" max="19" width="8.85546875" style="3" customWidth="1"/>
    <col min="20" max="20" width="11.140625" style="3" customWidth="1"/>
    <col min="21" max="21" width="13.7109375" style="5" customWidth="1"/>
    <col min="22" max="22" width="13.85546875" style="3" customWidth="1"/>
    <col min="23" max="23" width="13.85546875" style="5" customWidth="1"/>
    <col min="24" max="24" width="13.85546875" style="3" customWidth="1"/>
    <col min="25" max="34" width="9.140625" customWidth="1"/>
  </cols>
  <sheetData>
    <row r="1" spans="1:29" ht="54" customHeight="1">
      <c r="A1" s="4"/>
      <c r="B1" s="33" t="s">
        <v>47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9" ht="31.5" customHeight="1">
      <c r="A2" s="37" t="s">
        <v>0</v>
      </c>
      <c r="B2" s="26" t="s">
        <v>42</v>
      </c>
      <c r="C2" s="26" t="s">
        <v>43</v>
      </c>
      <c r="D2" s="26" t="s">
        <v>41</v>
      </c>
      <c r="E2" s="26"/>
      <c r="F2" s="26" t="s">
        <v>40</v>
      </c>
      <c r="G2" s="26"/>
      <c r="H2" s="26"/>
      <c r="I2" s="26"/>
      <c r="J2" s="26"/>
      <c r="K2" s="27" t="s">
        <v>38</v>
      </c>
      <c r="L2" s="28"/>
      <c r="M2" s="28"/>
      <c r="N2" s="28"/>
      <c r="O2" s="29"/>
      <c r="P2" s="27" t="s">
        <v>2</v>
      </c>
      <c r="Q2" s="28"/>
      <c r="R2" s="28"/>
      <c r="S2" s="28"/>
      <c r="T2" s="28"/>
      <c r="U2" s="29"/>
      <c r="V2" s="26" t="s">
        <v>3</v>
      </c>
      <c r="W2" s="26"/>
      <c r="X2" s="26"/>
      <c r="Y2">
        <v>38.870401009274666</v>
      </c>
      <c r="Z2">
        <v>47.909146789345492</v>
      </c>
      <c r="AA2">
        <v>30</v>
      </c>
    </row>
    <row r="3" spans="1:29" ht="15.75" customHeight="1">
      <c r="A3" s="37"/>
      <c r="B3" s="26"/>
      <c r="C3" s="26"/>
      <c r="D3" s="26"/>
      <c r="E3" s="26"/>
      <c r="F3" s="26" t="s">
        <v>45</v>
      </c>
      <c r="G3" s="26"/>
      <c r="H3" s="26"/>
      <c r="I3" s="26" t="s">
        <v>36</v>
      </c>
      <c r="J3" s="26"/>
      <c r="K3" s="26"/>
      <c r="L3" s="26"/>
      <c r="M3" s="26" t="s">
        <v>36</v>
      </c>
      <c r="N3" s="26"/>
      <c r="O3" s="6"/>
      <c r="P3" s="30" t="s">
        <v>35</v>
      </c>
      <c r="Q3" s="31"/>
      <c r="R3" s="32"/>
      <c r="S3" s="27" t="s">
        <v>36</v>
      </c>
      <c r="T3" s="28"/>
      <c r="U3" s="29"/>
      <c r="V3" s="26"/>
      <c r="W3" s="26"/>
      <c r="X3" s="26"/>
    </row>
    <row r="4" spans="1:29" ht="59.25" customHeight="1">
      <c r="A4" s="37"/>
      <c r="B4" s="26"/>
      <c r="C4" s="26"/>
      <c r="D4" s="6" t="s">
        <v>44</v>
      </c>
      <c r="E4" s="6" t="s">
        <v>1</v>
      </c>
      <c r="F4" s="26"/>
      <c r="G4" s="6" t="s">
        <v>49</v>
      </c>
      <c r="H4" s="6" t="s">
        <v>50</v>
      </c>
      <c r="I4" s="6" t="s">
        <v>46</v>
      </c>
      <c r="J4" s="6" t="s">
        <v>1</v>
      </c>
      <c r="K4" s="6" t="s">
        <v>46</v>
      </c>
      <c r="L4" s="6" t="s">
        <v>49</v>
      </c>
      <c r="M4" s="6" t="s">
        <v>45</v>
      </c>
      <c r="N4" s="6" t="s">
        <v>1</v>
      </c>
      <c r="O4" s="6" t="s">
        <v>50</v>
      </c>
      <c r="P4" s="6" t="s">
        <v>45</v>
      </c>
      <c r="Q4" s="6" t="s">
        <v>49</v>
      </c>
      <c r="R4" s="6" t="s">
        <v>50</v>
      </c>
      <c r="S4" s="6" t="s">
        <v>45</v>
      </c>
      <c r="T4" s="6" t="s">
        <v>49</v>
      </c>
      <c r="U4" s="6" t="s">
        <v>50</v>
      </c>
      <c r="V4" s="6" t="s">
        <v>33</v>
      </c>
      <c r="W4" s="6" t="s">
        <v>49</v>
      </c>
      <c r="X4" s="6" t="s">
        <v>50</v>
      </c>
    </row>
    <row r="5" spans="1:29" ht="15">
      <c r="A5" s="36" t="s">
        <v>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Z5">
        <v>54.298823529411763</v>
      </c>
      <c r="AB5">
        <v>0</v>
      </c>
      <c r="AC5">
        <v>0</v>
      </c>
    </row>
    <row r="6" spans="1:29" ht="15">
      <c r="A6" s="13" t="s">
        <v>6</v>
      </c>
      <c r="B6" s="7"/>
      <c r="C6" s="7"/>
      <c r="D6" s="7"/>
      <c r="E6" s="7"/>
      <c r="F6" s="6"/>
      <c r="G6" s="6"/>
      <c r="H6" s="7">
        <f t="shared" ref="H6:H19" si="0">G6*$Y$2</f>
        <v>0</v>
      </c>
      <c r="I6" s="7"/>
      <c r="J6" s="7"/>
      <c r="K6" s="6"/>
      <c r="L6" s="7">
        <f t="shared" ref="L6:L37" si="1">K6*AA$2</f>
        <v>0</v>
      </c>
      <c r="M6" s="7"/>
      <c r="N6" s="7"/>
      <c r="O6" s="7"/>
      <c r="P6" s="23">
        <v>170</v>
      </c>
      <c r="Q6" s="19" t="s">
        <v>59</v>
      </c>
      <c r="R6" s="19" t="s">
        <v>51</v>
      </c>
      <c r="S6" s="8"/>
      <c r="T6" s="8"/>
      <c r="U6" s="8"/>
      <c r="V6" s="6"/>
      <c r="W6" s="6"/>
      <c r="X6" s="7">
        <f>V6*Z$5</f>
        <v>0</v>
      </c>
      <c r="AB6">
        <v>0</v>
      </c>
      <c r="AC6">
        <v>0</v>
      </c>
    </row>
    <row r="7" spans="1:29" ht="15">
      <c r="A7" s="13" t="s">
        <v>7</v>
      </c>
      <c r="B7" s="7"/>
      <c r="C7" s="7"/>
      <c r="D7" s="7"/>
      <c r="E7" s="7"/>
      <c r="F7" s="6"/>
      <c r="G7" s="6"/>
      <c r="H7" s="7">
        <f t="shared" si="0"/>
        <v>0</v>
      </c>
      <c r="I7" s="7"/>
      <c r="J7" s="7"/>
      <c r="K7" s="6"/>
      <c r="L7" s="7">
        <f t="shared" si="1"/>
        <v>0</v>
      </c>
      <c r="M7" s="7"/>
      <c r="N7" s="7"/>
      <c r="O7" s="7"/>
      <c r="P7" s="23">
        <v>170</v>
      </c>
      <c r="Q7" s="19" t="s">
        <v>59</v>
      </c>
      <c r="R7" s="19" t="s">
        <v>51</v>
      </c>
      <c r="S7" s="8"/>
      <c r="T7" s="8"/>
      <c r="U7" s="8"/>
      <c r="V7" s="6"/>
      <c r="W7" s="6"/>
      <c r="X7" s="7">
        <f t="shared" ref="X7:X29" si="2">V7*Z$5</f>
        <v>0</v>
      </c>
      <c r="AB7">
        <v>0</v>
      </c>
      <c r="AC7">
        <v>0</v>
      </c>
    </row>
    <row r="8" spans="1:29" ht="15">
      <c r="A8" s="14" t="s">
        <v>8</v>
      </c>
      <c r="B8" s="6"/>
      <c r="C8" s="6"/>
      <c r="D8" s="6"/>
      <c r="E8" s="6"/>
      <c r="F8" s="6"/>
      <c r="G8" s="6"/>
      <c r="H8" s="6">
        <f t="shared" si="0"/>
        <v>0</v>
      </c>
      <c r="I8" s="6"/>
      <c r="J8" s="6"/>
      <c r="K8" s="6"/>
      <c r="L8" s="6">
        <f t="shared" si="1"/>
        <v>0</v>
      </c>
      <c r="M8" s="6"/>
      <c r="N8" s="6"/>
      <c r="O8" s="6"/>
      <c r="P8" s="8"/>
      <c r="Q8" s="8"/>
      <c r="R8" s="8"/>
      <c r="S8" s="8"/>
      <c r="T8" s="8"/>
      <c r="U8" s="8"/>
      <c r="V8" s="6">
        <v>20</v>
      </c>
      <c r="W8" s="21" t="s">
        <v>62</v>
      </c>
      <c r="X8" s="19" t="s">
        <v>51</v>
      </c>
      <c r="AB8">
        <v>0</v>
      </c>
      <c r="AC8">
        <v>0</v>
      </c>
    </row>
    <row r="9" spans="1:29" ht="15">
      <c r="A9" s="14" t="s">
        <v>9</v>
      </c>
      <c r="B9" s="6"/>
      <c r="C9" s="6"/>
      <c r="D9" s="6"/>
      <c r="E9" s="6"/>
      <c r="F9" s="6"/>
      <c r="G9" s="6"/>
      <c r="H9" s="6">
        <f t="shared" si="0"/>
        <v>0</v>
      </c>
      <c r="I9" s="6"/>
      <c r="J9" s="6"/>
      <c r="K9" s="6"/>
      <c r="L9" s="6">
        <f t="shared" si="1"/>
        <v>0</v>
      </c>
      <c r="M9" s="6"/>
      <c r="N9" s="6"/>
      <c r="O9" s="6"/>
      <c r="P9" s="8"/>
      <c r="Q9" s="8"/>
      <c r="R9" s="8"/>
      <c r="S9" s="8"/>
      <c r="T9" s="8"/>
      <c r="U9" s="8"/>
      <c r="V9" s="6">
        <v>5</v>
      </c>
      <c r="W9" s="21" t="s">
        <v>62</v>
      </c>
      <c r="X9" s="19" t="s">
        <v>51</v>
      </c>
      <c r="AB9">
        <v>0</v>
      </c>
      <c r="AC9">
        <v>0</v>
      </c>
    </row>
    <row r="10" spans="1:29" ht="15">
      <c r="A10" s="14" t="s">
        <v>10</v>
      </c>
      <c r="B10" s="6"/>
      <c r="C10" s="6"/>
      <c r="D10" s="6"/>
      <c r="E10" s="6"/>
      <c r="F10" s="6"/>
      <c r="G10" s="6"/>
      <c r="H10" s="6">
        <f t="shared" si="0"/>
        <v>0</v>
      </c>
      <c r="I10" s="6"/>
      <c r="J10" s="6"/>
      <c r="K10" s="6"/>
      <c r="L10" s="6">
        <f t="shared" si="1"/>
        <v>0</v>
      </c>
      <c r="M10" s="6"/>
      <c r="N10" s="6"/>
      <c r="O10" s="6"/>
      <c r="P10" s="8"/>
      <c r="Q10" s="8"/>
      <c r="R10" s="8"/>
      <c r="S10" s="8"/>
      <c r="T10" s="8"/>
      <c r="U10" s="8"/>
      <c r="V10" s="6">
        <v>5</v>
      </c>
      <c r="W10" s="21" t="s">
        <v>62</v>
      </c>
      <c r="X10" s="19" t="s">
        <v>51</v>
      </c>
      <c r="AB10">
        <v>0</v>
      </c>
      <c r="AC10">
        <v>0</v>
      </c>
    </row>
    <row r="11" spans="1:29" ht="15">
      <c r="A11" s="14" t="s">
        <v>11</v>
      </c>
      <c r="B11" s="6"/>
      <c r="C11" s="6"/>
      <c r="D11" s="6"/>
      <c r="E11" s="6"/>
      <c r="F11" s="6"/>
      <c r="G11" s="6"/>
      <c r="H11" s="6">
        <f t="shared" si="0"/>
        <v>0</v>
      </c>
      <c r="I11" s="6"/>
      <c r="J11" s="6"/>
      <c r="K11" s="6"/>
      <c r="L11" s="6">
        <f t="shared" si="1"/>
        <v>0</v>
      </c>
      <c r="M11" s="6"/>
      <c r="N11" s="6"/>
      <c r="O11" s="6"/>
      <c r="P11" s="8"/>
      <c r="Q11" s="8"/>
      <c r="R11" s="8"/>
      <c r="S11" s="8"/>
      <c r="T11" s="8"/>
      <c r="U11" s="8"/>
      <c r="V11" s="6">
        <v>10</v>
      </c>
      <c r="W11" s="21" t="s">
        <v>62</v>
      </c>
      <c r="X11" s="19" t="s">
        <v>51</v>
      </c>
      <c r="AB11">
        <v>0</v>
      </c>
      <c r="AC11">
        <v>0</v>
      </c>
    </row>
    <row r="12" spans="1:29" ht="15">
      <c r="A12" s="14" t="s">
        <v>12</v>
      </c>
      <c r="B12" s="6"/>
      <c r="C12" s="6"/>
      <c r="D12" s="6"/>
      <c r="E12" s="6"/>
      <c r="F12" s="6"/>
      <c r="G12" s="6"/>
      <c r="H12" s="6">
        <f t="shared" si="0"/>
        <v>0</v>
      </c>
      <c r="I12" s="6"/>
      <c r="J12" s="6"/>
      <c r="K12" s="6"/>
      <c r="L12" s="6">
        <f t="shared" si="1"/>
        <v>0</v>
      </c>
      <c r="M12" s="6"/>
      <c r="N12" s="6"/>
      <c r="O12" s="6"/>
      <c r="P12" s="23">
        <v>115</v>
      </c>
      <c r="Q12" s="19" t="s">
        <v>60</v>
      </c>
      <c r="R12" s="19" t="s">
        <v>51</v>
      </c>
      <c r="S12" s="8"/>
      <c r="T12" s="8"/>
      <c r="U12" s="8"/>
      <c r="V12" s="6"/>
      <c r="W12" s="6"/>
      <c r="X12" s="6"/>
      <c r="AB12">
        <v>0</v>
      </c>
      <c r="AC12">
        <v>0</v>
      </c>
    </row>
    <row r="13" spans="1:29" ht="15">
      <c r="A13" s="14" t="s">
        <v>13</v>
      </c>
      <c r="B13" s="6"/>
      <c r="C13" s="6"/>
      <c r="D13" s="6"/>
      <c r="E13" s="6"/>
      <c r="F13" s="6"/>
      <c r="G13" s="6"/>
      <c r="H13" s="6">
        <f t="shared" si="0"/>
        <v>0</v>
      </c>
      <c r="I13" s="6"/>
      <c r="J13" s="6"/>
      <c r="K13" s="6"/>
      <c r="L13" s="6">
        <f t="shared" si="1"/>
        <v>0</v>
      </c>
      <c r="M13" s="6"/>
      <c r="N13" s="6"/>
      <c r="O13" s="6"/>
      <c r="P13" s="23">
        <v>240</v>
      </c>
      <c r="Q13" s="19" t="s">
        <v>60</v>
      </c>
      <c r="R13" s="19" t="s">
        <v>51</v>
      </c>
      <c r="S13" s="8"/>
      <c r="T13" s="8"/>
      <c r="U13" s="8"/>
      <c r="V13" s="6">
        <v>10</v>
      </c>
      <c r="W13" s="21" t="s">
        <v>59</v>
      </c>
      <c r="X13" s="19" t="s">
        <v>51</v>
      </c>
      <c r="AB13">
        <v>0</v>
      </c>
      <c r="AC13">
        <v>0</v>
      </c>
    </row>
    <row r="14" spans="1:29" ht="15">
      <c r="A14" s="14" t="s">
        <v>14</v>
      </c>
      <c r="B14" s="6"/>
      <c r="C14" s="6"/>
      <c r="D14" s="6"/>
      <c r="E14" s="6"/>
      <c r="F14" s="6"/>
      <c r="G14" s="6"/>
      <c r="H14" s="6">
        <f t="shared" si="0"/>
        <v>0</v>
      </c>
      <c r="I14" s="6"/>
      <c r="J14" s="6"/>
      <c r="K14" s="6"/>
      <c r="L14" s="6">
        <f t="shared" si="1"/>
        <v>0</v>
      </c>
      <c r="M14" s="6"/>
      <c r="N14" s="6"/>
      <c r="O14" s="6"/>
      <c r="P14" s="8"/>
      <c r="Q14" s="8"/>
      <c r="R14" s="8"/>
      <c r="S14" s="8"/>
      <c r="T14" s="8"/>
      <c r="U14" s="8"/>
      <c r="V14" s="6">
        <v>5</v>
      </c>
      <c r="W14" s="21" t="s">
        <v>60</v>
      </c>
      <c r="X14" s="19" t="s">
        <v>51</v>
      </c>
      <c r="AB14">
        <v>0</v>
      </c>
      <c r="AC14">
        <v>0</v>
      </c>
    </row>
    <row r="15" spans="1:29" ht="15">
      <c r="A15" s="14" t="s">
        <v>15</v>
      </c>
      <c r="B15" s="6"/>
      <c r="C15" s="6"/>
      <c r="D15" s="6"/>
      <c r="E15" s="6"/>
      <c r="F15" s="6"/>
      <c r="G15" s="6"/>
      <c r="H15" s="6">
        <f t="shared" si="0"/>
        <v>0</v>
      </c>
      <c r="I15" s="6"/>
      <c r="J15" s="6"/>
      <c r="K15" s="6"/>
      <c r="L15" s="6">
        <f t="shared" si="1"/>
        <v>0</v>
      </c>
      <c r="M15" s="6"/>
      <c r="N15" s="6"/>
      <c r="O15" s="6"/>
      <c r="P15" s="8"/>
      <c r="Q15" s="8"/>
      <c r="R15" s="8"/>
      <c r="S15" s="8"/>
      <c r="T15" s="8"/>
      <c r="U15" s="8"/>
      <c r="V15" s="6">
        <v>5</v>
      </c>
      <c r="W15" s="21" t="s">
        <v>60</v>
      </c>
      <c r="X15" s="19" t="s">
        <v>51</v>
      </c>
      <c r="AB15">
        <v>0</v>
      </c>
      <c r="AC15">
        <v>0</v>
      </c>
    </row>
    <row r="16" spans="1:29" ht="15">
      <c r="A16" s="14" t="s">
        <v>16</v>
      </c>
      <c r="B16" s="6"/>
      <c r="C16" s="6"/>
      <c r="D16" s="6"/>
      <c r="E16" s="6"/>
      <c r="F16" s="6"/>
      <c r="G16" s="6"/>
      <c r="H16" s="6">
        <f t="shared" si="0"/>
        <v>0</v>
      </c>
      <c r="I16" s="6"/>
      <c r="J16" s="6"/>
      <c r="K16" s="6"/>
      <c r="L16" s="6">
        <f t="shared" si="1"/>
        <v>0</v>
      </c>
      <c r="M16" s="6"/>
      <c r="N16" s="6"/>
      <c r="O16" s="6"/>
      <c r="P16" s="8"/>
      <c r="Q16" s="8"/>
      <c r="R16" s="8"/>
      <c r="S16" s="8"/>
      <c r="T16" s="8"/>
      <c r="U16" s="8"/>
      <c r="V16" s="6">
        <v>5</v>
      </c>
      <c r="W16" s="21" t="s">
        <v>60</v>
      </c>
      <c r="X16" s="19" t="s">
        <v>51</v>
      </c>
      <c r="AB16">
        <v>0</v>
      </c>
      <c r="AC16">
        <v>0</v>
      </c>
    </row>
    <row r="17" spans="1:29" ht="50.25" customHeight="1">
      <c r="A17" s="14" t="s">
        <v>17</v>
      </c>
      <c r="B17" s="6"/>
      <c r="C17" s="6"/>
      <c r="D17" s="6"/>
      <c r="E17" s="6"/>
      <c r="F17" s="6"/>
      <c r="G17" s="6"/>
      <c r="H17" s="6">
        <f t="shared" si="0"/>
        <v>0</v>
      </c>
      <c r="I17" s="6"/>
      <c r="J17" s="6"/>
      <c r="K17" s="6"/>
      <c r="L17" s="6">
        <f t="shared" si="1"/>
        <v>0</v>
      </c>
      <c r="M17" s="6"/>
      <c r="N17" s="6"/>
      <c r="O17" s="6"/>
      <c r="P17" s="7"/>
      <c r="Q17" s="6"/>
      <c r="R17" s="6"/>
      <c r="S17" s="6"/>
      <c r="T17" s="6"/>
      <c r="U17" s="6"/>
      <c r="V17" s="6"/>
      <c r="W17" s="6"/>
      <c r="X17" s="6">
        <f t="shared" si="2"/>
        <v>0</v>
      </c>
      <c r="AB17">
        <v>0</v>
      </c>
      <c r="AC17">
        <v>0</v>
      </c>
    </row>
    <row r="18" spans="1:29" ht="48" customHeight="1">
      <c r="A18" s="14" t="s">
        <v>18</v>
      </c>
      <c r="B18" s="6"/>
      <c r="C18" s="6"/>
      <c r="D18" s="6"/>
      <c r="E18" s="6"/>
      <c r="F18" s="6"/>
      <c r="G18" s="6"/>
      <c r="H18" s="6">
        <f t="shared" si="0"/>
        <v>0</v>
      </c>
      <c r="I18" s="6"/>
      <c r="J18" s="6"/>
      <c r="K18" s="6"/>
      <c r="L18" s="6">
        <f t="shared" si="1"/>
        <v>0</v>
      </c>
      <c r="M18" s="6"/>
      <c r="N18" s="6"/>
      <c r="O18" s="6"/>
      <c r="P18" s="8"/>
      <c r="Q18" s="8"/>
      <c r="R18" s="8"/>
      <c r="S18" s="8"/>
      <c r="T18" s="8"/>
      <c r="U18" s="8"/>
      <c r="V18" s="6"/>
      <c r="W18" s="6"/>
      <c r="X18" s="6">
        <f t="shared" si="2"/>
        <v>0</v>
      </c>
      <c r="AB18">
        <v>0</v>
      </c>
      <c r="AC18">
        <v>0</v>
      </c>
    </row>
    <row r="19" spans="1:29" ht="28.5" customHeight="1">
      <c r="A19" s="14" t="s">
        <v>19</v>
      </c>
      <c r="B19" s="6"/>
      <c r="C19" s="6"/>
      <c r="D19" s="6"/>
      <c r="E19" s="6"/>
      <c r="F19" s="6"/>
      <c r="G19" s="6"/>
      <c r="H19" s="6">
        <f t="shared" si="0"/>
        <v>0</v>
      </c>
      <c r="I19" s="6"/>
      <c r="J19" s="6"/>
      <c r="K19" s="6"/>
      <c r="L19" s="6">
        <f t="shared" si="1"/>
        <v>0</v>
      </c>
      <c r="M19" s="6"/>
      <c r="N19" s="6"/>
      <c r="O19" s="6"/>
      <c r="P19" s="8"/>
      <c r="Q19" s="8"/>
      <c r="R19" s="8"/>
      <c r="S19" s="8"/>
      <c r="T19" s="8"/>
      <c r="U19" s="8"/>
      <c r="V19" s="6"/>
      <c r="W19" s="6"/>
      <c r="X19" s="6">
        <f t="shared" si="2"/>
        <v>0</v>
      </c>
      <c r="AB19">
        <v>0</v>
      </c>
      <c r="AC19">
        <v>0</v>
      </c>
    </row>
    <row r="20" spans="1:29" ht="30" customHeight="1">
      <c r="A20" s="14" t="s">
        <v>48</v>
      </c>
      <c r="B20" s="6"/>
      <c r="C20" s="6">
        <v>1</v>
      </c>
      <c r="D20" s="6"/>
      <c r="E20" s="6"/>
      <c r="F20" s="9"/>
      <c r="G20" s="9"/>
      <c r="H20" s="9"/>
      <c r="I20" s="10"/>
      <c r="J20" s="11"/>
      <c r="K20" s="24">
        <v>160</v>
      </c>
      <c r="L20" s="24" t="s">
        <v>57</v>
      </c>
      <c r="M20" s="24"/>
      <c r="N20" s="24"/>
      <c r="O20" s="24" t="s">
        <v>51</v>
      </c>
      <c r="P20" s="8"/>
      <c r="Q20" s="8"/>
      <c r="R20" s="8"/>
      <c r="S20" s="8"/>
      <c r="T20" s="8"/>
      <c r="U20" s="8"/>
      <c r="V20" s="26" t="s">
        <v>37</v>
      </c>
      <c r="W20" s="26"/>
      <c r="X20" s="26"/>
      <c r="AB20" t="e">
        <v>#VALUE!</v>
      </c>
      <c r="AC20" t="e">
        <v>#VALUE!</v>
      </c>
    </row>
    <row r="21" spans="1:29" ht="24" customHeight="1">
      <c r="A21" s="15" t="s">
        <v>20</v>
      </c>
      <c r="B21" s="6"/>
      <c r="C21" s="6"/>
      <c r="D21" s="6"/>
      <c r="E21" s="6"/>
      <c r="F21" s="6"/>
      <c r="G21" s="6"/>
      <c r="H21" s="6">
        <f t="shared" ref="H21:H28" si="3">G21*$Y$2</f>
        <v>0</v>
      </c>
      <c r="I21" s="6"/>
      <c r="J21" s="6"/>
      <c r="K21" s="6"/>
      <c r="L21" s="6">
        <f t="shared" si="1"/>
        <v>0</v>
      </c>
      <c r="M21" s="6"/>
      <c r="N21" s="6"/>
      <c r="O21" s="6"/>
      <c r="P21" s="7"/>
      <c r="Q21" s="6"/>
      <c r="R21" s="6"/>
      <c r="S21" s="6"/>
      <c r="T21" s="6"/>
      <c r="U21" s="6"/>
      <c r="V21" s="6"/>
      <c r="W21" s="6"/>
      <c r="X21" s="6">
        <f t="shared" si="2"/>
        <v>0</v>
      </c>
      <c r="AB21">
        <v>0</v>
      </c>
      <c r="AC21">
        <v>0</v>
      </c>
    </row>
    <row r="22" spans="1:29" ht="15">
      <c r="A22" s="13" t="s">
        <v>21</v>
      </c>
      <c r="B22" s="6"/>
      <c r="C22" s="6"/>
      <c r="D22" s="6"/>
      <c r="E22" s="6"/>
      <c r="F22" s="6"/>
      <c r="G22" s="6"/>
      <c r="H22" s="6">
        <f t="shared" si="3"/>
        <v>0</v>
      </c>
      <c r="I22" s="6"/>
      <c r="J22" s="6"/>
      <c r="K22" s="6"/>
      <c r="L22" s="6">
        <f t="shared" si="1"/>
        <v>0</v>
      </c>
      <c r="M22" s="6"/>
      <c r="N22" s="6"/>
      <c r="O22" s="6"/>
      <c r="P22" s="19"/>
      <c r="Q22" s="6"/>
      <c r="R22" s="6"/>
      <c r="S22" s="6"/>
      <c r="T22" s="6"/>
      <c r="U22" s="6"/>
      <c r="V22" s="6"/>
      <c r="W22" s="6"/>
      <c r="X22" s="6">
        <f t="shared" si="2"/>
        <v>0</v>
      </c>
      <c r="AB22">
        <v>0</v>
      </c>
      <c r="AC22">
        <v>0</v>
      </c>
    </row>
    <row r="23" spans="1:29" ht="15">
      <c r="A23" s="16" t="s">
        <v>22</v>
      </c>
      <c r="B23" s="6"/>
      <c r="C23" s="6"/>
      <c r="D23" s="6"/>
      <c r="E23" s="6"/>
      <c r="F23" s="6"/>
      <c r="G23" s="6"/>
      <c r="H23" s="6">
        <f t="shared" si="3"/>
        <v>0</v>
      </c>
      <c r="I23" s="6"/>
      <c r="J23" s="6"/>
      <c r="K23" s="6"/>
      <c r="L23" s="6">
        <f t="shared" si="1"/>
        <v>0</v>
      </c>
      <c r="M23" s="6"/>
      <c r="N23" s="6"/>
      <c r="O23" s="6"/>
      <c r="P23" s="7"/>
      <c r="Q23" s="6"/>
      <c r="R23" s="6"/>
      <c r="S23" s="6"/>
      <c r="T23" s="6"/>
      <c r="U23" s="6"/>
      <c r="V23" s="6"/>
      <c r="W23" s="6"/>
      <c r="X23" s="6">
        <f t="shared" si="2"/>
        <v>0</v>
      </c>
      <c r="AB23">
        <v>0</v>
      </c>
      <c r="AC23">
        <v>0</v>
      </c>
    </row>
    <row r="24" spans="1:29" ht="15">
      <c r="A24" s="15" t="s">
        <v>23</v>
      </c>
      <c r="B24" s="6"/>
      <c r="C24" s="6"/>
      <c r="D24" s="6"/>
      <c r="E24" s="6"/>
      <c r="F24" s="6"/>
      <c r="G24" s="6"/>
      <c r="H24" s="6">
        <f t="shared" si="3"/>
        <v>0</v>
      </c>
      <c r="I24" s="6"/>
      <c r="J24" s="6"/>
      <c r="K24" s="6"/>
      <c r="L24" s="6">
        <f t="shared" si="1"/>
        <v>0</v>
      </c>
      <c r="M24" s="6"/>
      <c r="N24" s="6"/>
      <c r="O24" s="6"/>
      <c r="P24" s="7"/>
      <c r="Q24" s="6"/>
      <c r="R24" s="6"/>
      <c r="S24" s="6"/>
      <c r="T24" s="6"/>
      <c r="U24" s="6"/>
      <c r="V24" s="6">
        <v>10</v>
      </c>
      <c r="W24" s="21" t="s">
        <v>59</v>
      </c>
      <c r="X24" s="6" t="s">
        <v>51</v>
      </c>
      <c r="AB24">
        <v>0</v>
      </c>
      <c r="AC24">
        <v>0</v>
      </c>
    </row>
    <row r="25" spans="1:29" ht="15">
      <c r="A25" s="16" t="s">
        <v>24</v>
      </c>
      <c r="B25" s="6"/>
      <c r="C25" s="6"/>
      <c r="D25" s="6"/>
      <c r="E25" s="6"/>
      <c r="F25" s="6"/>
      <c r="G25" s="6"/>
      <c r="H25" s="6">
        <f t="shared" si="3"/>
        <v>0</v>
      </c>
      <c r="I25" s="6"/>
      <c r="J25" s="6"/>
      <c r="K25" s="6"/>
      <c r="L25" s="6">
        <f t="shared" si="1"/>
        <v>0</v>
      </c>
      <c r="M25" s="6"/>
      <c r="N25" s="6"/>
      <c r="O25" s="6"/>
      <c r="P25" s="22">
        <v>200</v>
      </c>
      <c r="Q25" s="6" t="s">
        <v>58</v>
      </c>
      <c r="R25" s="6" t="s">
        <v>51</v>
      </c>
      <c r="S25" s="6"/>
      <c r="T25" s="6"/>
      <c r="U25" s="6"/>
      <c r="V25" s="6"/>
      <c r="W25" s="6"/>
      <c r="X25" s="6">
        <f t="shared" si="2"/>
        <v>0</v>
      </c>
      <c r="AB25">
        <v>0</v>
      </c>
      <c r="AC25">
        <v>0</v>
      </c>
    </row>
    <row r="26" spans="1:29" ht="15">
      <c r="A26" s="16" t="s">
        <v>25</v>
      </c>
      <c r="B26" s="6"/>
      <c r="C26" s="6"/>
      <c r="D26" s="6"/>
      <c r="E26" s="6"/>
      <c r="F26" s="6"/>
      <c r="G26" s="6"/>
      <c r="H26" s="6">
        <f t="shared" si="3"/>
        <v>0</v>
      </c>
      <c r="I26" s="6"/>
      <c r="J26" s="6"/>
      <c r="K26" s="6"/>
      <c r="L26" s="6">
        <f t="shared" si="1"/>
        <v>0</v>
      </c>
      <c r="M26" s="6"/>
      <c r="N26" s="6"/>
      <c r="O26" s="6"/>
      <c r="P26" s="22">
        <v>200</v>
      </c>
      <c r="Q26" s="6" t="s">
        <v>58</v>
      </c>
      <c r="R26" s="6" t="s">
        <v>51</v>
      </c>
      <c r="S26" s="6"/>
      <c r="T26" s="6"/>
      <c r="U26" s="6"/>
      <c r="V26" s="6"/>
      <c r="W26" s="6"/>
      <c r="X26" s="6">
        <f t="shared" si="2"/>
        <v>0</v>
      </c>
      <c r="AB26">
        <v>0</v>
      </c>
      <c r="AC26">
        <v>0</v>
      </c>
    </row>
    <row r="27" spans="1:29" ht="15">
      <c r="A27" s="16" t="s">
        <v>26</v>
      </c>
      <c r="B27" s="6"/>
      <c r="C27" s="6"/>
      <c r="D27" s="6"/>
      <c r="E27" s="6"/>
      <c r="F27" s="6"/>
      <c r="G27" s="6"/>
      <c r="H27" s="6">
        <f t="shared" si="3"/>
        <v>0</v>
      </c>
      <c r="I27" s="6"/>
      <c r="J27" s="6"/>
      <c r="K27" s="6"/>
      <c r="L27" s="6">
        <f t="shared" si="1"/>
        <v>0</v>
      </c>
      <c r="M27" s="6"/>
      <c r="N27" s="6"/>
      <c r="O27" s="6"/>
      <c r="P27" s="6"/>
      <c r="Q27" s="6"/>
      <c r="R27" s="6"/>
      <c r="S27" s="24">
        <v>20</v>
      </c>
      <c r="T27" s="6" t="s">
        <v>59</v>
      </c>
      <c r="U27" s="20" t="s">
        <v>51</v>
      </c>
      <c r="V27" s="6"/>
      <c r="W27" s="6"/>
      <c r="X27" s="6">
        <f t="shared" si="2"/>
        <v>0</v>
      </c>
      <c r="AB27">
        <v>0</v>
      </c>
      <c r="AC27">
        <v>0</v>
      </c>
    </row>
    <row r="28" spans="1:29" ht="15">
      <c r="A28" s="16" t="s">
        <v>27</v>
      </c>
      <c r="B28" s="6"/>
      <c r="C28" s="6"/>
      <c r="D28" s="6"/>
      <c r="E28" s="6"/>
      <c r="F28" s="6"/>
      <c r="G28" s="6"/>
      <c r="H28" s="6">
        <f t="shared" si="3"/>
        <v>0</v>
      </c>
      <c r="I28" s="6"/>
      <c r="J28" s="6"/>
      <c r="K28" s="6"/>
      <c r="L28" s="6">
        <f t="shared" si="1"/>
        <v>0</v>
      </c>
      <c r="M28" s="6"/>
      <c r="N28" s="6"/>
      <c r="O28" s="6"/>
      <c r="P28" s="6"/>
      <c r="Q28" s="6"/>
      <c r="R28" s="6"/>
      <c r="S28" s="24">
        <v>10</v>
      </c>
      <c r="T28" s="6" t="s">
        <v>59</v>
      </c>
      <c r="U28" s="20" t="s">
        <v>51</v>
      </c>
      <c r="V28" s="6"/>
      <c r="W28" s="6"/>
      <c r="X28" s="6">
        <f t="shared" si="2"/>
        <v>0</v>
      </c>
      <c r="AB28">
        <v>0</v>
      </c>
      <c r="AC28">
        <v>0</v>
      </c>
    </row>
    <row r="29" spans="1:29" ht="15">
      <c r="A29" s="17" t="s">
        <v>28</v>
      </c>
      <c r="B29" s="6"/>
      <c r="C29" s="6">
        <v>1</v>
      </c>
      <c r="D29" s="6"/>
      <c r="E29" s="6"/>
      <c r="F29" s="25">
        <v>18</v>
      </c>
      <c r="G29" s="25" t="s">
        <v>61</v>
      </c>
      <c r="H29" s="34" t="s">
        <v>51</v>
      </c>
      <c r="I29" s="26"/>
      <c r="J29" s="26"/>
      <c r="K29" s="6"/>
      <c r="L29" s="6">
        <f t="shared" si="1"/>
        <v>0</v>
      </c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>
        <f t="shared" si="2"/>
        <v>0</v>
      </c>
      <c r="AB29">
        <v>18</v>
      </c>
      <c r="AC29">
        <v>12</v>
      </c>
    </row>
    <row r="30" spans="1:29" ht="33.75" customHeight="1">
      <c r="A30" s="17" t="s">
        <v>29</v>
      </c>
      <c r="B30" s="6"/>
      <c r="C30" s="6"/>
      <c r="D30" s="6"/>
      <c r="E30" s="6"/>
      <c r="F30" s="25"/>
      <c r="G30" s="25"/>
      <c r="H30" s="35"/>
      <c r="I30" s="26"/>
      <c r="J30" s="26"/>
      <c r="K30" s="6"/>
      <c r="L30" s="6">
        <f t="shared" si="1"/>
        <v>0</v>
      </c>
      <c r="M30" s="6"/>
      <c r="N30" s="6"/>
      <c r="O30" s="6"/>
      <c r="P30" s="6"/>
      <c r="Q30" s="6"/>
      <c r="R30" s="6"/>
      <c r="S30" s="24">
        <v>30</v>
      </c>
      <c r="T30" s="6" t="s">
        <v>58</v>
      </c>
      <c r="U30" s="20" t="s">
        <v>51</v>
      </c>
      <c r="V30" s="6"/>
      <c r="W30" s="6"/>
      <c r="X30" s="6">
        <f>V30*Z$5</f>
        <v>0</v>
      </c>
      <c r="AB30">
        <v>0</v>
      </c>
      <c r="AC30">
        <v>0</v>
      </c>
    </row>
    <row r="31" spans="1:29" ht="60" customHeight="1">
      <c r="A31" s="16" t="s">
        <v>30</v>
      </c>
      <c r="B31" s="6"/>
      <c r="C31" s="6">
        <v>1</v>
      </c>
      <c r="D31" s="6"/>
      <c r="E31" s="6"/>
      <c r="F31" s="26" t="s">
        <v>34</v>
      </c>
      <c r="G31" s="26"/>
      <c r="H31" s="26"/>
      <c r="I31" s="26"/>
      <c r="J31" s="26"/>
      <c r="K31" s="6">
        <v>24</v>
      </c>
      <c r="L31" s="6"/>
      <c r="M31" s="6"/>
      <c r="N31" s="6"/>
      <c r="O31" s="6" t="s">
        <v>51</v>
      </c>
      <c r="P31" s="26" t="s">
        <v>34</v>
      </c>
      <c r="Q31" s="26"/>
      <c r="R31" s="26"/>
      <c r="S31" s="26"/>
      <c r="T31" s="26"/>
      <c r="U31" s="6"/>
      <c r="V31" s="26" t="s">
        <v>37</v>
      </c>
      <c r="W31" s="26"/>
      <c r="X31" s="26"/>
      <c r="AB31" t="e">
        <v>#VALUE!</v>
      </c>
      <c r="AC31" t="e">
        <v>#VALUE!</v>
      </c>
    </row>
    <row r="32" spans="1:29" ht="15">
      <c r="A32" s="16" t="s">
        <v>39</v>
      </c>
      <c r="B32" s="6">
        <v>1</v>
      </c>
      <c r="C32" s="6"/>
      <c r="D32" s="6"/>
      <c r="E32" s="6"/>
      <c r="F32" s="26" t="s">
        <v>34</v>
      </c>
      <c r="G32" s="26"/>
      <c r="H32" s="26"/>
      <c r="I32" s="26"/>
      <c r="J32" s="26"/>
      <c r="K32" s="26" t="s">
        <v>34</v>
      </c>
      <c r="L32" s="26"/>
      <c r="M32" s="26"/>
      <c r="N32" s="26"/>
      <c r="O32" s="6"/>
      <c r="P32" s="26" t="s">
        <v>34</v>
      </c>
      <c r="Q32" s="26"/>
      <c r="R32" s="26"/>
      <c r="S32" s="26"/>
      <c r="T32" s="26"/>
      <c r="U32" s="6"/>
      <c r="V32" s="26" t="s">
        <v>37</v>
      </c>
      <c r="W32" s="26"/>
      <c r="X32" s="26"/>
    </row>
    <row r="33" spans="1:29" ht="15">
      <c r="A33" s="17" t="s">
        <v>31</v>
      </c>
      <c r="B33" s="6"/>
      <c r="C33" s="6"/>
      <c r="D33" s="6"/>
      <c r="E33" s="6"/>
      <c r="F33" s="6"/>
      <c r="G33" s="6"/>
      <c r="H33" s="6">
        <f t="shared" ref="H33:H34" si="4">G33*$Y$2</f>
        <v>0</v>
      </c>
      <c r="I33" s="6">
        <v>25</v>
      </c>
      <c r="J33" s="6">
        <f>I33*$Y$2</f>
        <v>971.76002523186662</v>
      </c>
      <c r="K33" s="6"/>
      <c r="L33" s="6">
        <f t="shared" si="1"/>
        <v>0</v>
      </c>
      <c r="M33" s="6"/>
      <c r="N33" s="6"/>
      <c r="O33" s="6"/>
      <c r="P33" s="8"/>
      <c r="Q33" s="8"/>
      <c r="R33" s="8"/>
      <c r="S33" s="8"/>
      <c r="T33" s="8"/>
      <c r="U33" s="8"/>
      <c r="V33" s="6"/>
      <c r="W33" s="6"/>
      <c r="X33" s="6">
        <f t="shared" ref="X33:X34" si="5">V33*Z$5</f>
        <v>0</v>
      </c>
      <c r="AB33">
        <v>0</v>
      </c>
      <c r="AC33">
        <v>0</v>
      </c>
    </row>
    <row r="34" spans="1:29" ht="15">
      <c r="A34" s="17" t="s">
        <v>32</v>
      </c>
      <c r="B34" s="6"/>
      <c r="C34" s="6"/>
      <c r="D34" s="6"/>
      <c r="E34" s="6"/>
      <c r="F34" s="6"/>
      <c r="G34" s="6"/>
      <c r="H34" s="6">
        <f t="shared" si="4"/>
        <v>0</v>
      </c>
      <c r="I34" s="6"/>
      <c r="J34" s="6"/>
      <c r="K34" s="6"/>
      <c r="L34" s="6"/>
      <c r="M34" s="6">
        <v>12</v>
      </c>
      <c r="N34" s="6">
        <f>M34*AA$2</f>
        <v>360</v>
      </c>
      <c r="O34" s="6"/>
      <c r="P34" s="6"/>
      <c r="Q34" s="6"/>
      <c r="R34" s="6"/>
      <c r="S34" s="6"/>
      <c r="T34" s="6"/>
      <c r="U34" s="6"/>
      <c r="V34" s="6"/>
      <c r="W34" s="6"/>
      <c r="X34" s="6">
        <f t="shared" si="5"/>
        <v>0</v>
      </c>
      <c r="AB34">
        <v>0</v>
      </c>
      <c r="AC34">
        <v>0</v>
      </c>
    </row>
    <row r="35" spans="1:29" ht="15">
      <c r="A35" s="17" t="s">
        <v>52</v>
      </c>
      <c r="B35" s="6"/>
      <c r="C35" s="6"/>
      <c r="D35" s="6"/>
      <c r="E35" s="6"/>
      <c r="F35" s="26"/>
      <c r="G35" s="26"/>
      <c r="H35" s="26"/>
      <c r="I35" s="26"/>
      <c r="J35" s="26"/>
      <c r="K35" s="26"/>
      <c r="L35" s="26"/>
      <c r="M35" s="26"/>
      <c r="N35" s="26"/>
      <c r="O35" s="6"/>
      <c r="P35" s="22">
        <v>620</v>
      </c>
      <c r="Q35" s="19" t="s">
        <v>57</v>
      </c>
      <c r="R35" s="19" t="s">
        <v>51</v>
      </c>
      <c r="S35" s="9"/>
      <c r="T35" s="9"/>
      <c r="U35" s="6"/>
      <c r="V35" s="26"/>
      <c r="W35" s="26"/>
      <c r="X35" s="26"/>
      <c r="AB35" t="e">
        <v>#VALUE!</v>
      </c>
      <c r="AC35" t="e">
        <v>#VALUE!</v>
      </c>
    </row>
    <row r="36" spans="1:29" ht="15">
      <c r="A36" s="16" t="s">
        <v>53</v>
      </c>
      <c r="B36" s="6"/>
      <c r="C36" s="6"/>
      <c r="D36" s="6"/>
      <c r="E36" s="6"/>
      <c r="F36" s="6"/>
      <c r="G36" s="6"/>
      <c r="H36" s="6">
        <f t="shared" ref="H36:H37" si="6">G36*$Y$2</f>
        <v>0</v>
      </c>
      <c r="I36" s="6"/>
      <c r="J36" s="6"/>
      <c r="K36" s="6"/>
      <c r="L36" s="6">
        <f t="shared" si="1"/>
        <v>0</v>
      </c>
      <c r="M36" s="6"/>
      <c r="N36" s="6"/>
      <c r="O36" s="6"/>
      <c r="P36" s="22">
        <v>200</v>
      </c>
      <c r="Q36" s="6" t="s">
        <v>59</v>
      </c>
      <c r="R36" s="6" t="s">
        <v>51</v>
      </c>
      <c r="S36" s="6"/>
      <c r="T36" s="6"/>
      <c r="U36" s="6"/>
      <c r="V36" s="6"/>
      <c r="W36" s="6"/>
      <c r="X36" s="6">
        <f>V36*Z$5</f>
        <v>0</v>
      </c>
      <c r="AB36">
        <v>0</v>
      </c>
      <c r="AC36">
        <v>0</v>
      </c>
    </row>
    <row r="37" spans="1:29" ht="15">
      <c r="A37" s="16" t="s">
        <v>54</v>
      </c>
      <c r="B37" s="6"/>
      <c r="C37" s="6"/>
      <c r="D37" s="6"/>
      <c r="E37" s="6"/>
      <c r="F37" s="6"/>
      <c r="G37" s="6"/>
      <c r="H37" s="6">
        <f t="shared" si="6"/>
        <v>0</v>
      </c>
      <c r="I37" s="6"/>
      <c r="J37" s="6"/>
      <c r="K37" s="6"/>
      <c r="L37" s="6">
        <f t="shared" si="1"/>
        <v>0</v>
      </c>
      <c r="M37" s="6"/>
      <c r="N37" s="6"/>
      <c r="O37" s="6"/>
      <c r="P37" s="22">
        <v>225</v>
      </c>
      <c r="Q37" s="8" t="s">
        <v>56</v>
      </c>
      <c r="R37" s="19" t="s">
        <v>51</v>
      </c>
      <c r="S37" s="8"/>
      <c r="T37" s="8"/>
      <c r="U37" s="8"/>
      <c r="V37" s="6">
        <v>10</v>
      </c>
      <c r="W37" s="21" t="s">
        <v>59</v>
      </c>
      <c r="X37" s="6" t="s">
        <v>51</v>
      </c>
      <c r="AB37">
        <v>0</v>
      </c>
      <c r="AC37">
        <v>0</v>
      </c>
    </row>
    <row r="38" spans="1:29" ht="15">
      <c r="A38" s="16" t="s">
        <v>55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23">
        <v>220</v>
      </c>
      <c r="Q38" s="8" t="s">
        <v>56</v>
      </c>
      <c r="R38" s="19" t="s">
        <v>51</v>
      </c>
      <c r="S38" s="8"/>
      <c r="T38" s="8"/>
      <c r="U38" s="8"/>
      <c r="V38" s="19"/>
      <c r="W38" s="19"/>
      <c r="X38" s="19"/>
    </row>
    <row r="39" spans="1:29">
      <c r="A39" s="18" t="s">
        <v>4</v>
      </c>
      <c r="B39" s="12">
        <f>SUM(B6:B37)</f>
        <v>1</v>
      </c>
      <c r="C39" s="12">
        <f t="shared" ref="C39:V39" si="7">SUM(C6:C37)</f>
        <v>3</v>
      </c>
      <c r="D39" s="12">
        <f t="shared" si="7"/>
        <v>0</v>
      </c>
      <c r="E39" s="12">
        <f t="shared" si="7"/>
        <v>0</v>
      </c>
      <c r="F39" s="12">
        <f t="shared" si="7"/>
        <v>18</v>
      </c>
      <c r="G39" s="12">
        <f t="shared" si="7"/>
        <v>0</v>
      </c>
      <c r="H39" s="12">
        <f t="shared" si="7"/>
        <v>0</v>
      </c>
      <c r="I39" s="12">
        <f t="shared" si="7"/>
        <v>25</v>
      </c>
      <c r="J39" s="12">
        <f t="shared" si="7"/>
        <v>971.76002523186662</v>
      </c>
      <c r="K39" s="12">
        <f t="shared" si="7"/>
        <v>184</v>
      </c>
      <c r="L39" s="12">
        <f t="shared" si="7"/>
        <v>0</v>
      </c>
      <c r="M39" s="12">
        <f t="shared" si="7"/>
        <v>12</v>
      </c>
      <c r="N39" s="12">
        <f t="shared" si="7"/>
        <v>360</v>
      </c>
      <c r="O39" s="12"/>
      <c r="P39" s="12">
        <f>P6+P7+P12+P13+P25+P26+P35+P36+P37+P38</f>
        <v>2360</v>
      </c>
      <c r="Q39" s="12"/>
      <c r="R39" s="12"/>
      <c r="S39" s="12">
        <f t="shared" si="7"/>
        <v>60</v>
      </c>
      <c r="T39" s="12">
        <f t="shared" si="7"/>
        <v>0</v>
      </c>
      <c r="U39" s="12"/>
      <c r="V39" s="12">
        <f t="shared" si="7"/>
        <v>85</v>
      </c>
      <c r="W39" s="12"/>
      <c r="X39" s="12"/>
      <c r="Y39" s="2">
        <f t="shared" ref="Y39" si="8">SUM(Y6:Y37)</f>
        <v>0</v>
      </c>
      <c r="AB39">
        <v>18</v>
      </c>
      <c r="AC39">
        <v>12</v>
      </c>
    </row>
  </sheetData>
  <sortState ref="A5:K775">
    <sortCondition ref="A5:A775"/>
  </sortState>
  <mergeCells count="33">
    <mergeCell ref="B1:X1"/>
    <mergeCell ref="F29:F30"/>
    <mergeCell ref="D2:E3"/>
    <mergeCell ref="P32:T32"/>
    <mergeCell ref="K35:N35"/>
    <mergeCell ref="I29:I30"/>
    <mergeCell ref="J29:J30"/>
    <mergeCell ref="H29:H30"/>
    <mergeCell ref="A5:X5"/>
    <mergeCell ref="V35:X35"/>
    <mergeCell ref="F31:J31"/>
    <mergeCell ref="F32:J32"/>
    <mergeCell ref="F35:J35"/>
    <mergeCell ref="K32:N32"/>
    <mergeCell ref="A2:A4"/>
    <mergeCell ref="B2:B4"/>
    <mergeCell ref="C2:C4"/>
    <mergeCell ref="F3:F4"/>
    <mergeCell ref="K2:O2"/>
    <mergeCell ref="P3:R3"/>
    <mergeCell ref="G3:H3"/>
    <mergeCell ref="I3:J3"/>
    <mergeCell ref="V32:X32"/>
    <mergeCell ref="K3:L3"/>
    <mergeCell ref="M3:N3"/>
    <mergeCell ref="V20:X20"/>
    <mergeCell ref="P31:T31"/>
    <mergeCell ref="G29:G30"/>
    <mergeCell ref="V31:X31"/>
    <mergeCell ref="V2:X3"/>
    <mergeCell ref="F2:J2"/>
    <mergeCell ref="S3:U3"/>
    <mergeCell ref="P2:U2"/>
  </mergeCells>
  <conditionalFormatting sqref="L6:O19 L36:O38 L33:O33 N34:O34 L21:O31">
    <cfRule type="cellIs" dxfId="6" priority="442" operator="equal">
      <formula>0</formula>
    </cfRule>
  </conditionalFormatting>
  <conditionalFormatting sqref="X6:X19 X21:X30 X33:X34 X36:X38 H34:J34 L36:O38 L6:O31 J33 N34:O34 L33:O33 H36:J38 H33:H34 H21:J28 H6:J19">
    <cfRule type="cellIs" dxfId="5" priority="441" operator="equal">
      <formula>0</formula>
    </cfRule>
  </conditionalFormatting>
  <conditionalFormatting sqref="F29:F30 F37:F1048576 G21:J30 G33:J34 L33:O34 Q33:U34 G36:J1048576 L36:O1048576 P33:P1048576 K33:K1048576 C39:Y39 F5 G5:J19 K5:P31 C5:E1048576 C2:E2 G4:H4 I3:J4 B2:B1048576 K2:K4 L3:O4 P2:P4 S3:S4 Q35:R35 Q36:U1048576 Q4:U30 V2:X1048576">
    <cfRule type="cellIs" dxfId="4" priority="8" operator="equal">
      <formula>0</formula>
    </cfRule>
  </conditionalFormatting>
  <conditionalFormatting sqref="P6:P26">
    <cfRule type="cellIs" dxfId="3" priority="2" operator="equal">
      <formula>0</formula>
    </cfRule>
  </conditionalFormatting>
  <conditionalFormatting sqref="P35:P38">
    <cfRule type="cellIs" dxfId="2" priority="1" operator="equal">
      <formula>0</formula>
    </cfRule>
  </conditionalFormatting>
  <printOptions horizontalCentered="1"/>
  <pageMargins left="0" right="0" top="0" bottom="0.39370078740157483" header="0.19685039370078741" footer="0.19685039370078741"/>
  <pageSetup paperSize="9" scale="62" fitToWidth="5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Blavutskaya_yus</dc:creator>
  <cp:lastModifiedBy>Григорьева Евгения Викторовна</cp:lastModifiedBy>
  <cp:lastPrinted>2024-02-01T05:20:39Z</cp:lastPrinted>
  <dcterms:created xsi:type="dcterms:W3CDTF">2023-11-30T09:03:00Z</dcterms:created>
  <dcterms:modified xsi:type="dcterms:W3CDTF">2024-04-30T07:38:33Z</dcterms:modified>
</cp:coreProperties>
</file>