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16" windowWidth="15315" windowHeight="8835" tabRatio="771" activeTab="5"/>
  </bookViews>
  <sheets>
    <sheet name="Бобруйск" sheetId="1" r:id="rId1"/>
    <sheet name="Район" sheetId="2" r:id="rId2"/>
    <sheet name="Осиповичи" sheetId="3" r:id="rId3"/>
    <sheet name="Кировск" sheetId="4" r:id="rId4"/>
    <sheet name="Кличев" sheetId="5" r:id="rId5"/>
    <sheet name="Глуск" sheetId="6" r:id="rId6"/>
    <sheet name="Жилой фонд" sheetId="7" state="hidden" r:id="rId7"/>
  </sheets>
  <definedNames>
    <definedName name="Excel_BuiltIn__FilterDatabase_9">'Бобруйск'!$F$1:$F$1030</definedName>
    <definedName name="_xlnm.Print_Titles" localSheetId="0">'Бобруйск'!$11:$15</definedName>
    <definedName name="_xlnm.Print_Titles" localSheetId="1">'Район'!$13:$13</definedName>
    <definedName name="_xlnm.Print_Area" localSheetId="0">'Бобруйск'!$A$1:$Z$660</definedName>
    <definedName name="_xlnm.Print_Area" localSheetId="5">'Глуск'!$A$1:$F$78</definedName>
    <definedName name="_xlnm.Print_Area" localSheetId="1">'Район'!$A$1:$F$66</definedName>
  </definedNames>
  <calcPr fullCalcOnLoad="1"/>
</workbook>
</file>

<file path=xl/sharedStrings.xml><?xml version="1.0" encoding="utf-8"?>
<sst xmlns="http://schemas.openxmlformats.org/spreadsheetml/2006/main" count="1675" uniqueCount="1293">
  <si>
    <t>Министерство архитектуры</t>
  </si>
  <si>
    <t>Министерства, ведомства, ЖСК</t>
  </si>
  <si>
    <t>Товарищества собственников (в т.ч.КИЗы)</t>
  </si>
  <si>
    <t>ЖСК Медик 2010</t>
  </si>
  <si>
    <t>ПЖСК-188, ул.Ковзана,58</t>
  </si>
  <si>
    <t>ПЖСК-152, ул. Ульяновская,33</t>
  </si>
  <si>
    <t>ТС "Олимпийский", ул.Социалистическая, 197</t>
  </si>
  <si>
    <t>ЖСК Коммунальник-2010</t>
  </si>
  <si>
    <t>ЖСК-1 Королева,33</t>
  </si>
  <si>
    <t>ЖСК-2 ОЗАА</t>
  </si>
  <si>
    <t xml:space="preserve">ООО "Евроторг" </t>
  </si>
  <si>
    <t>ОАО "Белметалл", филиал в г.Бобруйске</t>
  </si>
  <si>
    <t>Управление торговли и услуг</t>
  </si>
  <si>
    <t>УЗ "Бобруйская городская поликлиника №2" (объекты района)</t>
  </si>
  <si>
    <t>ОАО "Совхоз "Киселевичи"</t>
  </si>
  <si>
    <t>ОАО "Агрокомбинат "Бобруйский"</t>
  </si>
  <si>
    <t>Филиал ОАО "Пищевик-Агро"</t>
  </si>
  <si>
    <t>Филиал "Воротынь" РУП "БЗТДиА"</t>
  </si>
  <si>
    <t>Добоснянский сельский исполнительный комитет</t>
  </si>
  <si>
    <t>Кличевский ф-л "Автопарк-16" ОАО "Могилевоблавтотранс"</t>
  </si>
  <si>
    <t>Кличевский РЭС</t>
  </si>
  <si>
    <t>КСПК "Колхоз им.Тельмана"</t>
  </si>
  <si>
    <t>Потокский сельский исполнительный комитет</t>
  </si>
  <si>
    <t>Представительство "Белгосстрах" по Кличевскому району</t>
  </si>
  <si>
    <t>Кличевский райтопсбыт</t>
  </si>
  <si>
    <t>ЧПУП "Славянка-Кличев"</t>
  </si>
  <si>
    <t>ГУ "Республиканский гидрометероологический центр" Кличевская метеостанция</t>
  </si>
  <si>
    <t>Осиповичский РОВД</t>
  </si>
  <si>
    <t>Осиповичский РЭС</t>
  </si>
  <si>
    <t>Осиповичский УЭС</t>
  </si>
  <si>
    <t>Осиповичский УПС</t>
  </si>
  <si>
    <t>Филиал "Автопарк №19" ОАО "Могилевоблавтотранс"</t>
  </si>
  <si>
    <t>ДЭУ-73 РУП "Могилевавтодор"</t>
  </si>
  <si>
    <t>ДРСУ-199 КУП "Могилевоблдорстрой"</t>
  </si>
  <si>
    <t>СЗАО "Осиповичский вагоностроительный завод"</t>
  </si>
  <si>
    <t>Осиповичский участок Могилевской транспортной базы</t>
  </si>
  <si>
    <t>МТС на станции Осиповичи</t>
  </si>
  <si>
    <t>УЗ "Осиповичская ЦРБ"</t>
  </si>
  <si>
    <t>Осиповичский районный ЦГиЭ</t>
  </si>
  <si>
    <t>ОАО "Комбинат общественного питания"</t>
  </si>
  <si>
    <t>Осиповичский РИК</t>
  </si>
  <si>
    <t>ИЧП "Парфюмерно-косметическая фабрика "Сонца"</t>
  </si>
  <si>
    <t>ЧУП "Осиповичская автошкола ДОСААФ"</t>
  </si>
  <si>
    <t>ОАО "Легпромразвитие"</t>
  </si>
  <si>
    <t>Бобруйский филиал ГУО "Могилевский автоучебный комбинат"</t>
  </si>
  <si>
    <t>ОАО "Агромашсервис" с/х отделение</t>
  </si>
  <si>
    <t>Бобруйское СХО ЧУП "Калинковичское зверохозяйство "Белкоопсоюза"</t>
  </si>
  <si>
    <t>ОДО "Птицефабрика "Вишневка"</t>
  </si>
  <si>
    <t>ОАО "Желдорсервис" МО БелЖД</t>
  </si>
  <si>
    <t>УЗ "Бобруйская городская поликлиника №6"</t>
  </si>
  <si>
    <t>УЗ "Бобруйская городская стоматологическая поликлиника №1" (2 филиала)</t>
  </si>
  <si>
    <t>УЗ "Могилевское областное патологоанатомическое бюро" (морг)</t>
  </si>
  <si>
    <t>Комитет по архитектуре и строительству МОИК</t>
  </si>
  <si>
    <t>9,3</t>
  </si>
  <si>
    <t>ГУО "СШ №1"</t>
  </si>
  <si>
    <t>22,08,2016</t>
  </si>
  <si>
    <t>30,08,2016</t>
  </si>
  <si>
    <t>ГУО "СШ №2"</t>
  </si>
  <si>
    <t>9.4</t>
  </si>
  <si>
    <t>ГУО "Гимназия"</t>
  </si>
  <si>
    <t>ГУО "Завалочицкий УПК д/с-сш"</t>
  </si>
  <si>
    <t>9.6</t>
  </si>
  <si>
    <t>9,5</t>
  </si>
  <si>
    <t>Бобруйское отделение государственной службы судебно-медицинских экспертиз</t>
  </si>
  <si>
    <t>Национальная академия наук</t>
  </si>
  <si>
    <t>Приход Свято-Георгиевского Храма</t>
  </si>
  <si>
    <t>Приход Свято-Николо-Софийского Храма</t>
  </si>
  <si>
    <t>БРУПП " Фабрика художественных изделий"</t>
  </si>
  <si>
    <t>УВД Бобруйского горисполкома</t>
  </si>
  <si>
    <t>В/ч 5527 ВВ МВД</t>
  </si>
  <si>
    <t>ОАО "Могилевсоюзпечать"</t>
  </si>
  <si>
    <t>ГУ "Бобруйское ЭУВС"</t>
  </si>
  <si>
    <t>УО "Бобруйский государственный механико-технологический колледж"</t>
  </si>
  <si>
    <t>ГУ "Могилевоблгидромет", лаборатория г.Бобруйск</t>
  </si>
  <si>
    <t>ОАО "Бобруйский машиностроительный завод"</t>
  </si>
  <si>
    <t>РУП "Белпочта", Бобруйский узел почтовой связи</t>
  </si>
  <si>
    <t>УО ""Бобруйский государственный аграрно-экономический колледж"</t>
  </si>
  <si>
    <t>ЧУП "Бобруйский зооветснаб"</t>
  </si>
  <si>
    <t>ОАО "Бобруйский комбинат хлебопродуктов"</t>
  </si>
  <si>
    <t>Бобруйское монтажное управление ОАО "Трест БСТМ-1"</t>
  </si>
  <si>
    <t>Филиал БЭС РУП "Могилевэнерго"</t>
  </si>
  <si>
    <t>Филиал Бобруйские тепловые сети РУП "Могилевэнерго"</t>
  </si>
  <si>
    <t>Филиал "Энергонадзор" РУП "Могилевэнерго", Бобруйское отделение</t>
  </si>
  <si>
    <t>ОАО "Белэнергоремналадка", филиал "Бобруйскэнергоремонт"</t>
  </si>
  <si>
    <t>ГУО "Учебный центр по подготовке, переподготовке и повышению квалификации кадров лесного комплекса"</t>
  </si>
  <si>
    <t>ЧТУП "Бобруйский рынок"</t>
  </si>
  <si>
    <t>ДУЧТП "Бобруйский торговый центр"</t>
  </si>
  <si>
    <t>ОАО "Красный пищевик"</t>
  </si>
  <si>
    <t>ОАО "Белшина"</t>
  </si>
  <si>
    <t>ОАО "Славянка"</t>
  </si>
  <si>
    <t>ОАО "Элема" (магазин)</t>
  </si>
  <si>
    <t>ОАО "Бобруйский кожкомбинат"</t>
  </si>
  <si>
    <t>ЧУП "Бобруйская ПМК"</t>
  </si>
  <si>
    <t>УО "Бобруйский государственный профессиональный лицей №4"</t>
  </si>
  <si>
    <t>УО "Бобруйский государственный профессиональный электротехнический колледж им. Черныша"</t>
  </si>
  <si>
    <t>УО "Бобруйский государственный машиностроительный профессионально- технический колледж"</t>
  </si>
  <si>
    <t>УО "Бобруйский государственный строительный профессионально- технический колледж"</t>
  </si>
  <si>
    <t>УО "Бобруйский государственный технологический профессионально- технический колледж"</t>
  </si>
  <si>
    <t>Отдел образования администрации Ленинского р-на г.Бобруйска</t>
  </si>
  <si>
    <t xml:space="preserve">Отдел образования администрации Первомайского р-на г.Бобруйска, </t>
  </si>
  <si>
    <t>УЗ "Бобруйская городская поликлиника №2"</t>
  </si>
  <si>
    <t>УЗ "Бобруйский межрайонный онкологический диспансер"</t>
  </si>
  <si>
    <t>УЗ "Бобруйская городская детская больница"(4 филиала)</t>
  </si>
  <si>
    <t>УЗ "Бобруйский родильный дом"</t>
  </si>
  <si>
    <t>УЗ "Бобруйская городская поликлиника №7"</t>
  </si>
  <si>
    <t>УО "Бобруйский государственный  медицинский колледж"</t>
  </si>
  <si>
    <t xml:space="preserve">Могилевский областной театр драмы и комедии им.Дунина-Марцинкевича, </t>
  </si>
  <si>
    <t>УК "Бобруйский краеведческий музей"</t>
  </si>
  <si>
    <t>УК "Центр культуры и досуга Ленинского района"</t>
  </si>
  <si>
    <t>ОАО  "Бобруйский мясокомбинат"</t>
  </si>
  <si>
    <t>УКПП Бобруйский завод напитков"</t>
  </si>
  <si>
    <t>ГВСУ "Бобруйская межрайонная ветлаборатория"</t>
  </si>
  <si>
    <t>ГУК ДП "МДСК"</t>
  </si>
  <si>
    <t>УО "Бобруйское государственное училище олимпийского резерва"</t>
  </si>
  <si>
    <t>ООО "Футбольный клуб "Бобруйчанка"</t>
  </si>
  <si>
    <t>КСУП хоккейный клуб "Шинник-Бобруйск"</t>
  </si>
  <si>
    <t>Бобруйский райисполком</t>
  </si>
  <si>
    <t>ОАО "Комбинат школьного питания "Купалинка"</t>
  </si>
  <si>
    <t>ОАО "Дом обуви"</t>
  </si>
  <si>
    <t>ОАО "Мила"</t>
  </si>
  <si>
    <t>ОАО "Рембыттехника"</t>
  </si>
  <si>
    <t>ООО "Торговый центр "Западный"</t>
  </si>
  <si>
    <t>УКП "Ритуального обслуживания"</t>
  </si>
  <si>
    <t>ЗАО "Патио" (магазин 5-й элемент)</t>
  </si>
  <si>
    <t>ОАО "Горизонт-ТВ"</t>
  </si>
  <si>
    <t>ОАО "Бакалея Бобруйск"</t>
  </si>
  <si>
    <t>УСЗ "Территориальный центр СОН" Ленинского района</t>
  </si>
  <si>
    <t>УСЗ "Территориальный центр СОН" Первомайского района</t>
  </si>
  <si>
    <t>ООО "Версия успеха"</t>
  </si>
  <si>
    <t>ООО "Электротрейд"</t>
  </si>
  <si>
    <t>ОДО "ЯроБел"</t>
  </si>
  <si>
    <t>КУП "Бобруйская АДС"</t>
  </si>
  <si>
    <t>БУКД ДЭП</t>
  </si>
  <si>
    <t>УКП "Бобруйскжилкомхоз"</t>
  </si>
  <si>
    <t>КУП "Детский санаторий "Радуга"</t>
  </si>
  <si>
    <t>УКПП "Троллейбусное управление"</t>
  </si>
  <si>
    <t>БУКП "УКС"</t>
  </si>
  <si>
    <t>БООО "Алмаз"</t>
  </si>
  <si>
    <t>ЧПТУП "Ясень-Мед"</t>
  </si>
  <si>
    <t>ООО "Табак-Инвест" торговый центр "Корона"</t>
  </si>
  <si>
    <t>ОДО "ГВиМ"</t>
  </si>
  <si>
    <t>УЧТП "ЭКОП" (магазин по ул.Орловского)</t>
  </si>
  <si>
    <t>ИП "Лукойл-Белоруссия"</t>
  </si>
  <si>
    <t>ОАО "Белхозторг"</t>
  </si>
  <si>
    <t>ООО "Декор"</t>
  </si>
  <si>
    <t>ОАО "Бобруйский РМЗ"</t>
  </si>
  <si>
    <t>ООО "Силуэт-Люкс"</t>
  </si>
  <si>
    <t>ЧУП"СпецРеаль"</t>
  </si>
  <si>
    <t>ЧТПУП Свиридов и К (бар "Авиатор")</t>
  </si>
  <si>
    <t>ЗАО "Оффицина"</t>
  </si>
  <si>
    <t>ОДО "Виталюр"</t>
  </si>
  <si>
    <t>ООО "Айран"</t>
  </si>
  <si>
    <t>ООО "Волис Березина"</t>
  </si>
  <si>
    <t>ЧТУП "АфиныПлюс"</t>
  </si>
  <si>
    <t>ЧТУП "Бобруйская торговая компания"</t>
  </si>
  <si>
    <t>ЧПУП "Управляющая компания "Галерея-сервис"</t>
  </si>
  <si>
    <t>УЧТП "Стройтехснаб"</t>
  </si>
  <si>
    <t>ИЗАО "Пивоварни Хайнекен"</t>
  </si>
  <si>
    <t>ОДО "Имперфуд"</t>
  </si>
  <si>
    <t xml:space="preserve">Могилевское областное управление "Фонда социальной защиты населения", Бобруйский филиал </t>
  </si>
  <si>
    <t>Представительство по г.Бобруйску и Бобруйскому району РУСП "Белгосстрах"</t>
  </si>
  <si>
    <t>9.16</t>
  </si>
  <si>
    <t>ГУ "Глусский ФСК"</t>
  </si>
  <si>
    <t>9.17</t>
  </si>
  <si>
    <t>9.18</t>
  </si>
  <si>
    <t>ГСУСУ "ДЮСШ" г.п.Глуск</t>
  </si>
  <si>
    <t xml:space="preserve">Администротивное здание отдела обазования, спорта и туризма. </t>
  </si>
  <si>
    <t>Глусская ЦРБ</t>
  </si>
  <si>
    <t>УЗ ОДЦМР "Космос"</t>
  </si>
  <si>
    <t>ОАО "Глусский РАПТС"</t>
  </si>
  <si>
    <t>ОАО "Экспериментальная база "Глуск"</t>
  </si>
  <si>
    <t>ОАО "Глусская Заря"</t>
  </si>
  <si>
    <t>СПК к-з "Заря Коммуны"</t>
  </si>
  <si>
    <t>СПК к-з"Дружба"</t>
  </si>
  <si>
    <t>Учреждение "Бобруйский государственный зональный  архив"</t>
  </si>
  <si>
    <t>Бобруйский филиал "Могилевского агенства по государственной регистрации и земельному кадастру"</t>
  </si>
  <si>
    <t>РУП "Бобруйский центр стандартизации, метрологии и сертификации"</t>
  </si>
  <si>
    <t>Прокуратура Ленинского района г.Бобруйска</t>
  </si>
  <si>
    <t xml:space="preserve">Учреждение "Могилевская областная СДЮШОР профсоюзов "Спартак-2006", </t>
  </si>
  <si>
    <t>Бобруйская районная организация ГОО БРООР</t>
  </si>
  <si>
    <t>УПЧУП "Объединенная техническая школа №2" ДОСААФ</t>
  </si>
  <si>
    <t>ОАО АСБ "Беларусбанк" филиал №703</t>
  </si>
  <si>
    <t>ЧУП "Универсал-Бобруйск" БЕЛОГ</t>
  </si>
  <si>
    <r>
      <t xml:space="preserve">ЧПУП "Силикатный завод" </t>
    </r>
    <r>
      <rPr>
        <sz val="10"/>
        <rFont val="Arial Cyr"/>
        <family val="0"/>
      </rPr>
      <t>(ООО "Евростройресурс")</t>
    </r>
  </si>
  <si>
    <t xml:space="preserve">Первый заместитель </t>
  </si>
  <si>
    <t>председателя Бобруйского ГИК</t>
  </si>
  <si>
    <t xml:space="preserve">   Начальник Бобруйского отделения</t>
  </si>
  <si>
    <t xml:space="preserve">   филиала "Энергонадзор"</t>
  </si>
  <si>
    <t xml:space="preserve">   РУП "Могилевэнерго"</t>
  </si>
  <si>
    <t>КУП "Бобруйсккино"</t>
  </si>
  <si>
    <t>ОАО "Бобруйский завод растительных масел"</t>
  </si>
  <si>
    <t>ОАО "Центрспецстрой"</t>
  </si>
  <si>
    <t>ОАО "Бобруйский завод КПД"</t>
  </si>
  <si>
    <t>Исправительное учреждение ВК-2</t>
  </si>
  <si>
    <t>Бобруйский городской отдел департамента охраны МВД</t>
  </si>
  <si>
    <t>НП РУП "Жилкомунтехника"</t>
  </si>
  <si>
    <t>Дистанция гражданских сооружений Могилевского отд. БелЖД</t>
  </si>
  <si>
    <t>ИТОГО</t>
  </si>
  <si>
    <t>Министерство, ведомство, исполком</t>
  </si>
  <si>
    <t>МВД</t>
  </si>
  <si>
    <t>Минжилкомхоз</t>
  </si>
  <si>
    <t>Минздрав</t>
  </si>
  <si>
    <t>МИД</t>
  </si>
  <si>
    <t>Мининформации</t>
  </si>
  <si>
    <t>Минкультуры</t>
  </si>
  <si>
    <t>Минобороны</t>
  </si>
  <si>
    <t>Минобразования</t>
  </si>
  <si>
    <t>Минпром</t>
  </si>
  <si>
    <t>Минсельхозпрод</t>
  </si>
  <si>
    <t>Минспорт</t>
  </si>
  <si>
    <t>Минторг</t>
  </si>
  <si>
    <t>Минтранс</t>
  </si>
  <si>
    <t>Минэнерго</t>
  </si>
  <si>
    <t>Концерн "Белгоспищепром"</t>
  </si>
  <si>
    <t>Концерн "Белнефтехим"</t>
  </si>
  <si>
    <t>Концерн "Беллегпром"</t>
  </si>
  <si>
    <t>Концерн "Беллесбумпром"</t>
  </si>
  <si>
    <t>Белкоопсоюз</t>
  </si>
  <si>
    <t>Госкомвоенпром</t>
  </si>
  <si>
    <t>Госком. по науке и технологиям</t>
  </si>
  <si>
    <t>Госкомпогранвойск</t>
  </si>
  <si>
    <t>Государ. таможенный комитет</t>
  </si>
  <si>
    <t>Управление образования МОИК</t>
  </si>
  <si>
    <t>Управление здравоохранения</t>
  </si>
  <si>
    <t>Комитет по сельскому хозяйству и продовольствию МОИК</t>
  </si>
  <si>
    <t>Комитет по строительству, инвестициям, строительной индустрии МОИК</t>
  </si>
  <si>
    <t>Управление ЖКХ</t>
  </si>
  <si>
    <t>Исполкомы</t>
  </si>
  <si>
    <t>Управление торговли</t>
  </si>
  <si>
    <t>Управление труда и соцзащиты</t>
  </si>
  <si>
    <t>КУП "Облтопливо"</t>
  </si>
  <si>
    <t>МЧС</t>
  </si>
  <si>
    <t>Мин.по налогам и сборам</t>
  </si>
  <si>
    <t>Министерство труда и соцзащиты</t>
  </si>
  <si>
    <t>Минюст</t>
  </si>
  <si>
    <t>Комитет госконтроля</t>
  </si>
  <si>
    <t>КГБ</t>
  </si>
  <si>
    <t>Госкомимущество</t>
  </si>
  <si>
    <t>Банки</t>
  </si>
  <si>
    <t>Общественные организации</t>
  </si>
  <si>
    <t>ЖСК, КИЗы</t>
  </si>
  <si>
    <t>Другие</t>
  </si>
  <si>
    <t>28.1</t>
  </si>
  <si>
    <t>28.2</t>
  </si>
  <si>
    <t>28.3</t>
  </si>
  <si>
    <t>28.4</t>
  </si>
  <si>
    <t>Прочие*</t>
  </si>
  <si>
    <t>Минфин</t>
  </si>
  <si>
    <t>Академия наук</t>
  </si>
  <si>
    <t>Религиозные организации</t>
  </si>
  <si>
    <t>«УТВЕРЖДАЮ»</t>
  </si>
  <si>
    <t>Список</t>
  </si>
  <si>
    <t>потребителей тепловой энергии на оформление и регистрацию паспортов</t>
  </si>
  <si>
    <t>№</t>
  </si>
  <si>
    <t>Группы и наименование</t>
  </si>
  <si>
    <t>Всего поднадзорных потребителей</t>
  </si>
  <si>
    <t>п/п</t>
  </si>
  <si>
    <t xml:space="preserve">потребителей </t>
  </si>
  <si>
    <t xml:space="preserve">Дата </t>
  </si>
  <si>
    <t>регистрации</t>
  </si>
  <si>
    <t>объекты</t>
  </si>
  <si>
    <t>паспорта</t>
  </si>
  <si>
    <t>Исправительное учреждение ИК-2</t>
  </si>
  <si>
    <t>РУПП "ИК-2"</t>
  </si>
  <si>
    <t>Учреждение СИЗО-5</t>
  </si>
  <si>
    <t>РУП "Фармация"</t>
  </si>
  <si>
    <t>Министерство лесного хозяйства</t>
  </si>
  <si>
    <t>ГЛХУ"Бобруйский лесхоз"</t>
  </si>
  <si>
    <t>Бобруйский городской военный комиссариат</t>
  </si>
  <si>
    <t>Бобруйский филиал УО "БГЭУ"</t>
  </si>
  <si>
    <t>УО "Бобруйский государственный автотранспортный колледж"</t>
  </si>
  <si>
    <t>Министерство природных ресурсов и ООС</t>
  </si>
  <si>
    <t>Бобруйская горрайинспекция ПРиООС</t>
  </si>
  <si>
    <t>ОАО "ТАиМ"</t>
  </si>
  <si>
    <t>ОАО "Бобруйсксельмаш"</t>
  </si>
  <si>
    <t>Минсвязи и информатизации</t>
  </si>
  <si>
    <t>Минахрстрой</t>
  </si>
  <si>
    <t>ОАО "БУМ", Бобруйский филиал</t>
  </si>
  <si>
    <t>РТУП"Белорусское речное пароходство", речной порт Бобруйск</t>
  </si>
  <si>
    <t>ОАО "Бобруйсктранс"</t>
  </si>
  <si>
    <t>ОАО "ДСТ№3", ДСУ-16</t>
  </si>
  <si>
    <t>ОАО "Автомагистраль" ДРСУ-56</t>
  </si>
  <si>
    <t>РУ "Днепро-Березинское предприятие водных путей"</t>
  </si>
  <si>
    <t>ОАО "Спецавтотехника"</t>
  </si>
  <si>
    <t>ДЭУ-72 РУП "Могилевавтодор"</t>
  </si>
  <si>
    <t>Белорусская железная дорога</t>
  </si>
  <si>
    <t>Дистанция пути Могилевского отделения БелЖД</t>
  </si>
  <si>
    <t>Могилевская дистанция электроснабжения ТРУП Могилевское отделение БЖД</t>
  </si>
  <si>
    <t>Локомотивное оборотное депо Локомотивного депо Осиповичи ТРУП Могилевское отделение БЖД</t>
  </si>
  <si>
    <t>ООО "Бобруйскгазстрой"</t>
  </si>
  <si>
    <t>БГРО ЧС</t>
  </si>
  <si>
    <t>Бобруйская РГТИ МОУ Госпромнадзора</t>
  </si>
  <si>
    <t>Учреждение "Поречье"</t>
  </si>
  <si>
    <t>ОАО "Бобруйсктрикотаж"</t>
  </si>
  <si>
    <t>ОАО "Фандок"</t>
  </si>
  <si>
    <t>ЗАО "Бобруйскмебель"</t>
  </si>
  <si>
    <t>ЖСК ПМК-95</t>
  </si>
  <si>
    <t>ЖСК-1 ОКРЗ</t>
  </si>
  <si>
    <t>ООО "Аттис-СГИ"</t>
  </si>
  <si>
    <t>ЖСК "Апатит"</t>
  </si>
  <si>
    <t>ЖСК "Промышленник"</t>
  </si>
  <si>
    <t>СООО "БелПО-Пласт"</t>
  </si>
  <si>
    <t>ЖСК "Перспектива"</t>
  </si>
  <si>
    <t>ТС "Железнодорожник-5"</t>
  </si>
  <si>
    <t>ЖСК-1 ЖБК</t>
  </si>
  <si>
    <t>ЖСК-2 ЖБК</t>
  </si>
  <si>
    <t>ОАО "Бобруйск АТЭП"</t>
  </si>
  <si>
    <t>МЖСК "Молодежь-96"</t>
  </si>
  <si>
    <t>ЧУП "Мебель-С"</t>
  </si>
  <si>
    <t>УСУ "Бобруйский аэроклуб ДОСААФ" д.Сычково</t>
  </si>
  <si>
    <t>БТС</t>
  </si>
  <si>
    <t>БКУДПТЭ</t>
  </si>
  <si>
    <t>Завод ТДиА</t>
  </si>
  <si>
    <t>ОАО "Бобруйский</t>
  </si>
  <si>
    <t>мясокомбинат"</t>
  </si>
  <si>
    <t>Жилой фонд</t>
  </si>
  <si>
    <t>юридических лиц</t>
  </si>
  <si>
    <t>количество</t>
  </si>
  <si>
    <t>объектов</t>
  </si>
  <si>
    <t>актов</t>
  </si>
  <si>
    <t>зарегистр.</t>
  </si>
  <si>
    <t>подписано</t>
  </si>
  <si>
    <t>От собтвенных</t>
  </si>
  <si>
    <t>теплоисточников</t>
  </si>
  <si>
    <t>Прочие ЭСО</t>
  </si>
  <si>
    <t>Итого</t>
  </si>
  <si>
    <t>потреб.</t>
  </si>
  <si>
    <t>ОАО "Бобруйскбытмебель"</t>
  </si>
  <si>
    <t>ИПТЧУП "Регион-Продукт"</t>
  </si>
  <si>
    <t>ОАО "Могилевоблавтотранс" Бобруйский ф-л Автобусный парк №2</t>
  </si>
  <si>
    <t>СМУ-6 ОАО "Белсельэлектросетьстрой"</t>
  </si>
  <si>
    <t>БФСО "Динамо"</t>
  </si>
  <si>
    <t>УЗ "Бобруйская городская поликлиника №1" (2 филиала)</t>
  </si>
  <si>
    <t>ПЖСК-136, ул.Гагарина, 53а</t>
  </si>
  <si>
    <t>ПЖСК-137, ул.Гагарина, 57</t>
  </si>
  <si>
    <t>ПЖСК-139, ул.Гагарина, 53б</t>
  </si>
  <si>
    <t>ПЖСК-144, ул.Гоголя, 218а</t>
  </si>
  <si>
    <t>ПЖСК-145, ул. 50 лет ВЛКСМ, 80а</t>
  </si>
  <si>
    <t>ПЖСК-146, ул.50 лет ВЛКСМ, 82а</t>
  </si>
  <si>
    <t>ПЖСК-148, ул. 50 лет ВЛКСМ, 94</t>
  </si>
  <si>
    <t>ПЖСК-149, ул.М.Горького, 38 г</t>
  </si>
  <si>
    <t>ПЖСК-155, ул. Гоголя, 188</t>
  </si>
  <si>
    <t>ПЖСК-156, ул.Гоголя, 190</t>
  </si>
  <si>
    <t>ПЖСК-158, ул.Гоголя, 192</t>
  </si>
  <si>
    <t>ПЖСК-159, ул.Гоголя, 196</t>
  </si>
  <si>
    <t>Товарищество "Энергетиков, 50" ул.Энергетиков,50</t>
  </si>
  <si>
    <t>ПЖСК-132, ул.Островского, 39</t>
  </si>
  <si>
    <t>ОАО "Белэлектромонтаж" ЭМУ-6</t>
  </si>
  <si>
    <t>ЧУП "Анилоп" (магазин п.Туголица)</t>
  </si>
  <si>
    <t>УО Бобруйский государственный профессиональный лицей №13</t>
  </si>
  <si>
    <t>УЧТП "Трейд- оф"</t>
  </si>
  <si>
    <t>Филиал "Белшина-агро" ОАО "Белшина"</t>
  </si>
  <si>
    <t>СООО "Сити голд груп"</t>
  </si>
  <si>
    <t>КСПК "Колхоз им.Ленина"</t>
  </si>
  <si>
    <t>СПК Колхоз "Долговский"</t>
  </si>
  <si>
    <t>Колбчанский сельский исполнительный комитет</t>
  </si>
  <si>
    <t>УК "Кличевский краеведческий музей"</t>
  </si>
  <si>
    <t>ПЖСК-24, ул.Рокоссовского, 42</t>
  </si>
  <si>
    <t>ПЖСК-166, ул.Урицкого,125а</t>
  </si>
  <si>
    <t>Хвастовичский сельский совет</t>
  </si>
  <si>
    <t>Здание райисполкома</t>
  </si>
  <si>
    <t>к осенне-зимнему периоду 2016-2017 года</t>
  </si>
  <si>
    <t>ЧУП "Ламобили Делита</t>
  </si>
  <si>
    <t>9.1</t>
  </si>
  <si>
    <t>6.1</t>
  </si>
  <si>
    <t>6.2</t>
  </si>
  <si>
    <t>7.1</t>
  </si>
  <si>
    <t>8.1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</si>
  <si>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</si>
  <si>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</si>
  <si>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</si>
  <si>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</si>
  <si>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</si>
  <si>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</si>
  <si>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</si>
  <si>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</si>
  <si>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</si>
  <si>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</si>
  <si>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12.2</t>
  </si>
  <si>
    <t>12.1</t>
  </si>
  <si>
    <t>13.1</t>
  </si>
  <si>
    <t>14.1</t>
  </si>
  <si>
    <t>14.2</t>
  </si>
  <si>
    <t>14.3</t>
  </si>
  <si>
    <t>14.4</t>
  </si>
  <si>
    <t>14.5</t>
  </si>
  <si>
    <t>15.1</t>
  </si>
  <si>
    <t>16.1</t>
  </si>
  <si>
    <t>16.2</t>
  </si>
  <si>
    <t>17.1</t>
  </si>
  <si>
    <t>17.2</t>
  </si>
  <si>
    <t>17.3</t>
  </si>
  <si>
    <t>17.4</t>
  </si>
  <si>
    <t>18.1</t>
  </si>
  <si>
    <t>18.2</t>
  </si>
  <si>
    <t>19.1</t>
  </si>
  <si>
    <t>20.1</t>
  </si>
  <si>
    <t>21.1</t>
  </si>
  <si>
    <t>21.2</t>
  </si>
  <si>
    <t>22.1</t>
  </si>
  <si>
    <t>ОАО "Глусские Бытуслуги"</t>
  </si>
  <si>
    <t>ПЖСК-211, ул.Днепровской флотилии, 52</t>
  </si>
  <si>
    <t>УО "Бобруйская государственная общеобразовательная школа-интернат для детей с нарушением слуха"</t>
  </si>
  <si>
    <t>Осиповичский филиал ОАО "Желдорсервис"</t>
  </si>
  <si>
    <t xml:space="preserve">ГУК "Городской парк культуры и отдыха" (общественный туалет), </t>
  </si>
  <si>
    <t>ОАО "Заднепровье" (Квартал)</t>
  </si>
  <si>
    <t>ОАО "Паритетбанк" ЦБУ№12</t>
  </si>
  <si>
    <t>ООО "Вэстор"</t>
  </si>
  <si>
    <t>ПЖСК-361, ул.Бахарова, 361а</t>
  </si>
  <si>
    <t>ОАО "Бобруйскэнергомонтаж"</t>
  </si>
  <si>
    <t>ЧТУП "Сладков"</t>
  </si>
  <si>
    <t>Гостиничный комплекс Филиал ОАО "ФанДОК"</t>
  </si>
  <si>
    <t>ЖСК-54, ул.Батова,30 (договор на обслуживание ЖКХ)</t>
  </si>
  <si>
    <t>ПЖСК-202, б-р Приберезинский, 39 (на обслуживании ЖКХ)</t>
  </si>
  <si>
    <t xml:space="preserve">ТС "Звездочка", пр-д Звездный,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</si>
  <si>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ПЖСК-221, ул.Семенова,18</t>
  </si>
  <si>
    <t>ПЖСК-209, пр-т Строителей,94</t>
  </si>
  <si>
    <t>Отдел внутренних дел Кировского районного исполнительного комитета</t>
  </si>
  <si>
    <t>Кировское отделение Департамента охраны Министерства внутренних дел Республики Беларусь</t>
  </si>
  <si>
    <t>Кировский районный отдел по чрезвычайным ситуациям</t>
  </si>
  <si>
    <t xml:space="preserve">Открытое акционерное общество «Управляющая компания холдинга "Бобруйскагромаш» филиал сельскохозяйственный производственный комплекс «Бересневский» </t>
  </si>
  <si>
    <t>Кировский районный узел почтовой связи республиканского унитарного предприятия почтовой связи «Белпочта»</t>
  </si>
  <si>
    <t>Учреждение образования "Жиличский государственный сельскохозяйственный колледж"</t>
  </si>
  <si>
    <t>Открытое акционерное общество "Бабушкина крынка"-управляющая компания холдинга Могилевская молочная компания "Бабушкина крынка" филиал "Кировский"</t>
  </si>
  <si>
    <t>Кировский филиал Автопарк № 14 открытого акционерного общества «Могилевоблавтотранс»</t>
  </si>
  <si>
    <t xml:space="preserve">Кировский районный отдел фонда социальной защиты населения Могилевского областного управления фонда социальной защиты </t>
  </si>
  <si>
    <t>Представительство Белгосстраха по Кировскому району Белорусского республиканского унитарного страхового предприятия "Белгосстрах"</t>
  </si>
  <si>
    <t>Кировский район газоснабжения республиканского унитарного предприятия «Могилевоблгаз»</t>
  </si>
  <si>
    <t xml:space="preserve">Кировский район электрических сетей филиала "Бобруйские электрические сети" Республиканского унитарного предприятия электроэнергетики </t>
  </si>
  <si>
    <t>Суд Кировского района управления юстиции Могилевского облисполкома</t>
  </si>
  <si>
    <t>Сельскохозяйственный филиал "Чигиринка" республиканского унитарного предприятия "Беларуснефть-Могилевоблнефтепродукт"</t>
  </si>
  <si>
    <t>Кировское районное потребительское общество</t>
  </si>
  <si>
    <t>Государственное унитарное коммунальное дочернее строительное предприятие «Кировская передвижная механизированная колонна № 255»</t>
  </si>
  <si>
    <t>Филиал  коммунального унитарного предприятия по проектированию, ремонту и строительству дорог «Могилевоблдорстрой"  дорожное ремонтно-строительное управление № 197</t>
  </si>
  <si>
    <t>ОАО "ПМК-97 Водстрой"</t>
  </si>
  <si>
    <t>Коммунальное сельскохозяйственное унитарное предприятие "Жиличи"</t>
  </si>
  <si>
    <t>Филиал «Кировский райтопсбыт» коммунального унитарного предприятия «Могилевоблтопливо»</t>
  </si>
  <si>
    <t>Открытое акционерное общество "Кировские бытуслуги"</t>
  </si>
  <si>
    <t>Могилевская областная база хранения медицинской техники и имущества</t>
  </si>
  <si>
    <t>Отдел образования, спорта и туризма Кировского районного исполнительного комитета</t>
  </si>
  <si>
    <t xml:space="preserve">Сельскохозяйственный производственный кооператив "Красный боец"  </t>
  </si>
  <si>
    <t xml:space="preserve">Кировский сельскохозяйственный производственный кооператив "Колхоз "Белоруссия"  </t>
  </si>
  <si>
    <t>Учреждение "Редакция районной газеты "Кiравец"</t>
  </si>
  <si>
    <t>Расчетно-кассовый центр № 17 в г.Кировск филиала ОАО "Белагропромбанк" Могилевского областного управления</t>
  </si>
  <si>
    <t>Глусский район электросетей</t>
  </si>
  <si>
    <t>ГУО "Санаторная школа-интернат"</t>
  </si>
  <si>
    <t>Частное торгово-производственное унитарное предприятие "Радомас"</t>
  </si>
  <si>
    <t>15</t>
  </si>
  <si>
    <t>19</t>
  </si>
  <si>
    <t>СПУ "Заречный" ГЛХУ Кличевский лесхоз</t>
  </si>
  <si>
    <t>Административное здание РООСиТ</t>
  </si>
  <si>
    <t>УКСП "Совхоз Ольса"</t>
  </si>
  <si>
    <t>КСПК "Колхоз Родина"</t>
  </si>
  <si>
    <t>ПЖСК "Рубанок" ул. Бобруйская, д. 1</t>
  </si>
  <si>
    <t>УО "Бобруйский государственный   колледж им. А.Е.Ларина"</t>
  </si>
  <si>
    <t>ПЖСК-197, ул.Гоголя, д.202</t>
  </si>
  <si>
    <t>Аптека № 22 ИП "Белинвестфарма"</t>
  </si>
  <si>
    <t>ООО ТД "Стрелец"</t>
  </si>
  <si>
    <t>ПЖСК-225, ул.Днепровской флотилии, 78</t>
  </si>
  <si>
    <t>ПЖСК-223, Строителей,95</t>
  </si>
  <si>
    <t>ПЖСК-213, б-р Приберезинский,51</t>
  </si>
  <si>
    <t>ПЖСК-195, пр-т Строителей,18/14</t>
  </si>
  <si>
    <t>СООО "Белинтерпродукт" магазин "Рублевский"</t>
  </si>
  <si>
    <t>ПЖСК-217, Строителей,78</t>
  </si>
  <si>
    <t>ПЖСК-193, Наумова,45</t>
  </si>
  <si>
    <t>Осиповичский ОВДТ</t>
  </si>
  <si>
    <t>ГОЛХУ Осиповичский лесхоз</t>
  </si>
  <si>
    <t>В/ч 64680</t>
  </si>
  <si>
    <t>ф-л ОАО "Стройтрест №13" УП "Комплекс по обслуживанию общежитий," общежитие г. Осиповичи</t>
  </si>
  <si>
    <t>ОАО "Осиповичский завод ЖБК"</t>
  </si>
  <si>
    <t>СУ-2 на ст. Осиповичи</t>
  </si>
  <si>
    <t>ГУ "Осиповичский районный ФСК "Олимпия"</t>
  </si>
  <si>
    <t>ГУО "Средняя школа №1 г. Осиповичи им. Б.М. Дмитриева"</t>
  </si>
  <si>
    <t>ПЖСК "101 километр"</t>
  </si>
  <si>
    <t>ЦБУ ОАО "БПС-Банк"</t>
  </si>
  <si>
    <t>РКЦ ОАО "Белагропромбанк"</t>
  </si>
  <si>
    <t>Свято-Введенский храм</t>
  </si>
  <si>
    <t>УТП "Белшина-транс"</t>
  </si>
  <si>
    <t>УП по оказанию услуг "Комплекс по обслуживанию общежитий" ОАО "Стройтрест№13"</t>
  </si>
  <si>
    <t>УП "Бобруйский завод железобетонных конструкций" ОАО "Стройтрест №13"</t>
  </si>
  <si>
    <t>Бобруйское государственное предприятие теплоэнергетики</t>
  </si>
  <si>
    <t>ГУО "Брожская СОШ Бобруйского района"</t>
  </si>
  <si>
    <t>ГУО "Бортниковская СОШ Бобруйского района"</t>
  </si>
  <si>
    <t>ГУО "Воротынская СОШ Бобруйского района"</t>
  </si>
  <si>
    <t>ГУО "Горбацевичская СОШ Бобруйского района"</t>
  </si>
  <si>
    <t>ГУО "Каменская СОШ Бобруйского района"</t>
  </si>
  <si>
    <t>ГУО "Турковская СОШ Бобруйского района"</t>
  </si>
  <si>
    <t>ГУО "Туголицкая СОШ Бобруйского района"</t>
  </si>
  <si>
    <t>Отдел идеологической работы, культуры и по делам молодежи Бобруйского РИК</t>
  </si>
  <si>
    <t>Районный центр культуры отдела идеол.раб., культуры и по делам мол. Бобруйского райисполкома</t>
  </si>
  <si>
    <t>ГУО "Гимназия №1 г.Бобруйска"</t>
  </si>
  <si>
    <t>ГУО "Гимназия №2 г.Бобруйска"</t>
  </si>
  <si>
    <t>ГУО "Гимназия №3 г.Бобруйска"</t>
  </si>
  <si>
    <t>ГУО "ЦКРОиР г.Бобруйска"</t>
  </si>
  <si>
    <t>ГУО "ЦХТДиМ г.Бобруйска"</t>
  </si>
  <si>
    <t>ГУО "ЦТК и Э г.Бобруйска"</t>
  </si>
  <si>
    <t>Учреждение "ДЮСШОР №3 г.Бобруйска"</t>
  </si>
  <si>
    <t>СУСУ "ДЮСШ№4 г.Бобруйска"</t>
  </si>
  <si>
    <t>Учреждение "ДЮСШ №6 г.Бобруйска"</t>
  </si>
  <si>
    <t>Учреждение "Бобруйская специализированная детско-юношеская школа олимпийского резерва"</t>
  </si>
  <si>
    <t>ГСУСУ "ДЮСШ по хоккею с шайбой "Бобруйск-Арена"</t>
  </si>
  <si>
    <t>КСУП "Бобруйский футбольный клуб "Белшина"</t>
  </si>
  <si>
    <t>ГУО "Бобруйский оздоровительный лагерь "Мечта"</t>
  </si>
  <si>
    <t>Наименование потребителей</t>
  </si>
  <si>
    <t>Количество регистрируемых паспортов</t>
  </si>
  <si>
    <t>Дата (сроки) оформления паспортов</t>
  </si>
  <si>
    <t>Комитет по труду, занятости и соцзащите</t>
  </si>
  <si>
    <t>Утверждено</t>
  </si>
  <si>
    <t>"_____" ______________2015</t>
  </si>
  <si>
    <t>График</t>
  </si>
  <si>
    <t xml:space="preserve">регистрации паспортов готовности потребителей тепловой энергии по Бобруйскому району </t>
  </si>
  <si>
    <t>к осенне-зимнему периоду 2015/2016 года</t>
  </si>
  <si>
    <t>до 01.10.2015</t>
  </si>
  <si>
    <t>до 01.09.2015</t>
  </si>
  <si>
    <t>_______________Ляпичев С.В.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</si>
  <si>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</si>
  <si>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</si>
  <si>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</si>
  <si>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</si>
  <si>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</si>
  <si>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</si>
  <si>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</si>
  <si>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</si>
  <si>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</si>
  <si>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</si>
  <si>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</si>
  <si>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</si>
  <si>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Кличевского райисполкома</t>
  </si>
  <si>
    <t>_______________Савин А.А.</t>
  </si>
  <si>
    <t xml:space="preserve">регистрации паспортов готовности потребителей тепловой энергии по Кличевскому району </t>
  </si>
  <si>
    <t>Управление здравоохранения МОИК</t>
  </si>
  <si>
    <t>27</t>
  </si>
  <si>
    <t xml:space="preserve">регистрации паспортов готовности потребителей тепловой энергии по Кировскому району </t>
  </si>
  <si>
    <t>Кировского райисполкома</t>
  </si>
  <si>
    <t>_____________Невинский В.В.</t>
  </si>
  <si>
    <t>Глусского райисполкома</t>
  </si>
  <si>
    <t xml:space="preserve">регистрации паспортов готовности потребителей тепловой энергии по Глусскому району </t>
  </si>
  <si>
    <t xml:space="preserve">регистрации паспортов готовности потребителей тепловой энергии по Осиповичскому району </t>
  </si>
  <si>
    <t>Осиповичского райисполкома</t>
  </si>
  <si>
    <t>БелЖД</t>
  </si>
  <si>
    <t>ГУО "Гимназия г. Осиповичи"</t>
  </si>
  <si>
    <t>ГУО "СШ №4 г. Осиповичи"</t>
  </si>
  <si>
    <t>ГУДО "Осиповичский районный центр физподготовки" - бассейн</t>
  </si>
  <si>
    <t>ГУДО "Осиповичский районный центр творчества детей и молодёжи"</t>
  </si>
  <si>
    <t>ГУО "Ясли-сад №6 "Солнышко"</t>
  </si>
  <si>
    <t>ГУО "Ясли-сад №7 "Колосок"</t>
  </si>
  <si>
    <t>ГУО "Ясли-сад №8 "Чебурашка"</t>
  </si>
  <si>
    <t>ГУО "Ясли-сад №9 "Родничок"</t>
  </si>
  <si>
    <t>ГУО "Ясли-сад №10 "Росинка"</t>
  </si>
  <si>
    <t>ГУО "Осиповичский дошкольный центр развития ребёнка"</t>
  </si>
  <si>
    <t>ГУО "Ясли-сад №1 "Журавинка"</t>
  </si>
  <si>
    <t>ГУО "Ясли-сад №2 "Ромашка"</t>
  </si>
  <si>
    <t>ГУО "Ясли-сад №11 "Зорачка"</t>
  </si>
  <si>
    <t>ГУО "Ясли-сад №12 "Улыбка"</t>
  </si>
  <si>
    <t>ГУО "СШ №2 г. Осиповичи"</t>
  </si>
  <si>
    <t>ГУО "Маковичский УПК д/с-сш"</t>
  </si>
  <si>
    <t>9.10</t>
  </si>
  <si>
    <t>9.7</t>
  </si>
  <si>
    <t>ГУО "Клетнянский УПК д/с-сш"</t>
  </si>
  <si>
    <t>9.8</t>
  </si>
  <si>
    <t>9.9</t>
  </si>
  <si>
    <t>ГУО "Заелицкий УПК д/с-сш</t>
  </si>
  <si>
    <t>ГУО"Берёзовский УПК д/с-нш</t>
  </si>
  <si>
    <t>ГУО "Устерховский УПК д/с-сш"</t>
  </si>
  <si>
    <t>9.11</t>
  </si>
  <si>
    <t>ГУО "Катковский УПК д/с-сш</t>
  </si>
  <si>
    <t>9.12</t>
  </si>
  <si>
    <t>ГУО "Калатичский СПЦ д/с - приют"</t>
  </si>
  <si>
    <t>9.13</t>
  </si>
  <si>
    <t>ГУО "Я/с №1 п.г.т. Глуск</t>
  </si>
  <si>
    <t>9.14</t>
  </si>
  <si>
    <t>ГУО "Я/с №3 п.г.т. Глуск</t>
  </si>
  <si>
    <t>9.15</t>
  </si>
  <si>
    <t>ГУО Я/с№4 п.г.т. Глуск"</t>
  </si>
  <si>
    <t>ГУО "СШ №3 г. Осиповичи"</t>
  </si>
  <si>
    <t>ГУДО "ОРЦТ и К" п. Советский</t>
  </si>
  <si>
    <t>ГУДО "Детский сад №5 "Маячок"</t>
  </si>
  <si>
    <t>ГУО "Вязовницкая УПК д/сад-базовая школа"</t>
  </si>
  <si>
    <t>ГУО "Вязьевская СШ"</t>
  </si>
  <si>
    <t>ГУО "Гродзянецкая СШ"</t>
  </si>
  <si>
    <t>ГУО "Дарагановский УПК д/сад-СШ"</t>
  </si>
  <si>
    <t>ГУО "Дричинский УПК д/сад-СШ"</t>
  </si>
  <si>
    <t>ГУО "Елизовская СШ"</t>
  </si>
  <si>
    <t>ГУО "Жорновская СШ"</t>
  </si>
  <si>
    <t>ГУО "Каменичский УПК д/сад-СШ"</t>
  </si>
  <si>
    <t>ГУО "Корытнянская СШ"</t>
  </si>
  <si>
    <t>ГУО "Лапичская СШ"</t>
  </si>
  <si>
    <t>ГУО "Липеньский УПК д/сад-СШ"</t>
  </si>
  <si>
    <t>ГУО "Осовская УПК д/сад-базовая школа"</t>
  </si>
  <si>
    <t>ГУО "Свислочская СШ"</t>
  </si>
  <si>
    <t>ГУО "Татарковская СШ"</t>
  </si>
  <si>
    <t>ГУО "Цельская СШ"</t>
  </si>
  <si>
    <t>ГУО "Ясеньская УПК д/сад-СШ"</t>
  </si>
  <si>
    <t>ГУО "Протасевичская СШ"</t>
  </si>
  <si>
    <t>ГУО "Д/сад "Улыбка" п. Татарка"</t>
  </si>
  <si>
    <t>ГУО "Д/сад "Медуничка" п. Сосновый"</t>
  </si>
  <si>
    <t>ГУО "Д/сад "Пралеска" д. Корытное"</t>
  </si>
  <si>
    <t>ГУО "Д/сад "Радуга" д. Свислочь"</t>
  </si>
  <si>
    <t>ГУО "Д/сад "Ромашка" д. Вязье"</t>
  </si>
  <si>
    <t>ГУО "Д/сад "Тополька" д. Жорновка"</t>
  </si>
  <si>
    <t>ГУО "Д/сад "Теремок" д. Протасевичи"</t>
  </si>
  <si>
    <t>ГУО "Ясли-сад "Берёзка" д. Ручей"</t>
  </si>
  <si>
    <t>ГУО "Ясли-сад "Земляничка" г.п. Елизово"</t>
  </si>
  <si>
    <t>ГУО "Ясли-сад "Солнышко" д. Лапичи"</t>
  </si>
  <si>
    <t>ГУО "СПЦОР" д.Ясень (приют)</t>
  </si>
  <si>
    <t>ГУ "Осиповичская районная ДЮСШ"</t>
  </si>
  <si>
    <t>Государственное учреждение культуры "Многопрофильный молодёжно-поростковый центр "Ровесник" по месту жительства"</t>
  </si>
  <si>
    <t>Государственное учреждение культуры "Осиповичский районный историко-краеведческий музей"</t>
  </si>
  <si>
    <t>Государственное учреждение образования "Детская школа искусств №1 г. Осиповичи"</t>
  </si>
  <si>
    <t>Государственное учреждение образования "Детская школа искусств №2 г. Осиповичи"</t>
  </si>
  <si>
    <t>Государственное учреждение образования "Дарагановская детская школа искусств  Осиповичского района"</t>
  </si>
  <si>
    <t>Государственное учреждение образования "Лапичская детская школа искусств  Осиповичского района"</t>
  </si>
  <si>
    <t>Государственное учреждение образования "Елизовская детская школа искусств  Осиповичского района"</t>
  </si>
  <si>
    <t>Государственное учреждение культуры "Централизованная клубная система Осиповичского района"</t>
  </si>
  <si>
    <t>Государственное учреждение культуры "Централизованная библиотечная сеть Осиповичского района"</t>
  </si>
  <si>
    <t>29</t>
  </si>
  <si>
    <t>30</t>
  </si>
  <si>
    <t>31</t>
  </si>
  <si>
    <t>Осиповичский межрайонный отдел управления по Могилевской области</t>
  </si>
  <si>
    <t>32</t>
  </si>
  <si>
    <t>33</t>
  </si>
  <si>
    <t>34</t>
  </si>
  <si>
    <t>35</t>
  </si>
  <si>
    <t>36</t>
  </si>
  <si>
    <t>_______________Семенцов С.А.</t>
  </si>
  <si>
    <t>Начальник Осиповичской энергоинспекции Бобруйского отделения</t>
  </si>
  <si>
    <t>филиала Энергонадзор РУП "Могилевэнерго"</t>
  </si>
  <si>
    <t>_____________________________________________</t>
  </si>
  <si>
    <t>Космынина Е.К.</t>
  </si>
  <si>
    <t>Начальник Кировской энергоинспекции Бобруйского отделения</t>
  </si>
  <si>
    <t>Русецкий Н.П.</t>
  </si>
  <si>
    <t>Начальник Кличевской энергоинспекции Бобруйского отделения</t>
  </si>
  <si>
    <t>Федоров А.Б.</t>
  </si>
  <si>
    <t xml:space="preserve">Начальник Бобруйского отделения </t>
  </si>
  <si>
    <t xml:space="preserve">филиала "Энергонадзор" РУП "Могилевэнерго"  ________________________ Марчук В.И.                                                             </t>
  </si>
  <si>
    <t>__________Антюшеня А.В.</t>
  </si>
  <si>
    <t>ЖСК-99, б-р Молодежный,4</t>
  </si>
  <si>
    <t>ОДО "Меркурий" (м-ны "Классика")</t>
  </si>
  <si>
    <t>ТС "Дом 48", ул.Островского, 48</t>
  </si>
  <si>
    <t>ЗАО "Интеркон", ТЦ "Северный"</t>
  </si>
  <si>
    <t>ООО "Балтранс"</t>
  </si>
  <si>
    <t>ГВСУ "Бобруйская райветстанция"</t>
  </si>
  <si>
    <t>УЧП "Арбат"</t>
  </si>
  <si>
    <t>В.И.Марчук</t>
  </si>
  <si>
    <t>РДТУП "Медтехника", мастерская ПТО, магазин "Оптика"</t>
  </si>
  <si>
    <t>ОАО Агрофирма "Славгородский"</t>
  </si>
  <si>
    <t>Катковский сельский совет</t>
  </si>
  <si>
    <t>Козловичский сельский совет</t>
  </si>
  <si>
    <t>ОАО "Управляющая компания холдинга Бобруйскагромаш"</t>
  </si>
  <si>
    <t>ПЖСК №5 БРИК</t>
  </si>
  <si>
    <t>ПЖСК-190, Ульяновская, 100</t>
  </si>
  <si>
    <t>ПЖСК-191, Ульяновская, 104</t>
  </si>
  <si>
    <t>ПЖСК-192, 50 лет ВЛКСМ,106</t>
  </si>
  <si>
    <t>ПЖСК-150, ул.Ульяновская, 29</t>
  </si>
  <si>
    <t>ПЖСК-151, ул.Ульяновская,31</t>
  </si>
  <si>
    <t>ПЖСК-161, ул.Наумова,38</t>
  </si>
  <si>
    <t>ПЖСК-164, ул.Гоголя,200</t>
  </si>
  <si>
    <t>ПЖСК-165, ул.50 лет ВЛКСМ,77</t>
  </si>
  <si>
    <t>ПЖСК-168, пр-т Строителей,21</t>
  </si>
  <si>
    <t>ПЖСК-169, пр-т Строителей,35</t>
  </si>
  <si>
    <t>ПЖСК-170, пр-т Строителей,31</t>
  </si>
  <si>
    <t>ПЖСК-171, пр-т Строителей,32</t>
  </si>
  <si>
    <t>ПЖСК-172, ул.Днепровской Флотилии,7</t>
  </si>
  <si>
    <t>ПЖСК-173, Строителей,25</t>
  </si>
  <si>
    <t>ПЖСК-176, Строителей,23</t>
  </si>
  <si>
    <t>ПЖСК-178, ул.Днепровской Флотилии,58</t>
  </si>
  <si>
    <t>ПЖСК-179, пр-д Звездный,1</t>
  </si>
  <si>
    <t>ПЖСК-180, пр-т Строителей,19</t>
  </si>
  <si>
    <t>ПЖСК-183, пр-т Строителей,29</t>
  </si>
  <si>
    <t>ПЖСК-184, пр-т Строителей,17</t>
  </si>
  <si>
    <t>ПЖСК-189, ул.Днепровской Флотилии,11</t>
  </si>
  <si>
    <t>ПЖСК-199, пр-т Строителей,80</t>
  </si>
  <si>
    <t>ПЖСК-200, пр-т Строителей,78а</t>
  </si>
  <si>
    <t>ПЖСК-201, 50 лет ВЛКСМ,73</t>
  </si>
  <si>
    <t>ПЖСК-203, Строителей, 74</t>
  </si>
  <si>
    <t>ПЖСК-204, б-р Приберезинский,43</t>
  </si>
  <si>
    <t>ПЖСК-207, б-р Приберезинский,41</t>
  </si>
  <si>
    <t>Товарищество "Энергетик", ул.Шинная,16</t>
  </si>
  <si>
    <t>Товарищество "Батовец", ул.Батова,25/19</t>
  </si>
  <si>
    <t>КИЗ БКЖИ, ул.50 лет ВЛКСМ,52</t>
  </si>
  <si>
    <t>КИЗ, ул.Крылова,70</t>
  </si>
  <si>
    <t>ЖСК-128, ул.Ульяновская,50а</t>
  </si>
  <si>
    <t>ЖСК-130, ул.Западная,19г</t>
  </si>
  <si>
    <t>ПЖСК-133, ул.Гоголя,216</t>
  </si>
  <si>
    <t>ЖСК-134, ул.Гагарина,35б</t>
  </si>
  <si>
    <t>ПЖСК-135, ул.Гагарина,43</t>
  </si>
  <si>
    <t>ЖСК-127, ул.Ульяновская,50</t>
  </si>
  <si>
    <t>ЖСК-126, Гоголя,216а</t>
  </si>
  <si>
    <t>ЖСК-125, ул.Западная,25</t>
  </si>
  <si>
    <t>ЖСК-124, ул.Гагарина,55</t>
  </si>
  <si>
    <t>ЖСК-2, ул.Бахарова,361</t>
  </si>
  <si>
    <t>ЖСК-4, Энергетиков, 44а</t>
  </si>
  <si>
    <t>ПЖСК-14, ул.Ульяновская,30</t>
  </si>
  <si>
    <t>ЖСК-15, ул.Ульяновская,42</t>
  </si>
  <si>
    <t>ЖСК-18, ул.Рокоссовского,48</t>
  </si>
  <si>
    <t>ПЖСК-19, ул.Рокоссовского,50</t>
  </si>
  <si>
    <t>ПЖСК-22, ул.Рокоссовского,68</t>
  </si>
  <si>
    <t>ЖСК-23, ул.Рокоссовского,94</t>
  </si>
  <si>
    <t>ЖСК-27, ул.Ульяновская,49</t>
  </si>
  <si>
    <t>ЖСК-29, ул.Ульяновская,21 п. 23-25</t>
  </si>
  <si>
    <t>ЖСК-30, б-р Приберезинский,25</t>
  </si>
  <si>
    <t>ЖСК-31, ул.Ульяновская,49е п. 21-23</t>
  </si>
  <si>
    <t>ЖСК-32, ул.Ульяновская,21д п. 20-22</t>
  </si>
  <si>
    <t>ЖСК-33, ул.Строителей,48/17</t>
  </si>
  <si>
    <t>ПЖСК-34, ул.Батова,21</t>
  </si>
  <si>
    <t>ПЖСК-35, ул.Строителей,68а/12</t>
  </si>
  <si>
    <t>ЖСК-36, ул.Сикорского,18</t>
  </si>
  <si>
    <t>ПЖСК-37, ул.Сикорского,23</t>
  </si>
  <si>
    <t>ЖСК-38, ул.Сикорского,20</t>
  </si>
  <si>
    <t>ЖСК-39, б-р Приберезинский,26</t>
  </si>
  <si>
    <t>ЖСК-40, б-р Приберезинский,26 п. 1-3</t>
  </si>
  <si>
    <t>ЖСК-41, ул.Батова,23</t>
  </si>
  <si>
    <t>ЖСК-42, б-р Приберезинский,18/27</t>
  </si>
  <si>
    <t>ЖСК-44, ул.Батова,18а</t>
  </si>
  <si>
    <t>ЖСК-45, ул.Батова,28а</t>
  </si>
  <si>
    <t>ЖСК-46, ул.Энергетиков,46</t>
  </si>
  <si>
    <t>ПЖСК-47, ул.Шинная,20</t>
  </si>
  <si>
    <t>ЖСК-48, ул.Батова,16</t>
  </si>
  <si>
    <t>ЖСК-49, пр-т Строителей,26</t>
  </si>
  <si>
    <t>ЖСК-55, пр-т Строителей,24 п. 5-7</t>
  </si>
  <si>
    <t>ЖСК-57, ул.Энергетиков,48</t>
  </si>
  <si>
    <t>Весновский детский дом - интернат</t>
  </si>
  <si>
    <t xml:space="preserve">ГУО "Детская школа искуств" </t>
  </si>
  <si>
    <t>ГУК "Районный историко-краеведческий музей"</t>
  </si>
  <si>
    <t>ГУК "Сеть публичных библиотек"</t>
  </si>
  <si>
    <t>ГУК "Центральная клубная система"</t>
  </si>
  <si>
    <t>ООО "Дока Древ"</t>
  </si>
  <si>
    <t>Герман А.И.</t>
  </si>
  <si>
    <t>ЖСК-62, ул.К.Маркса,322а</t>
  </si>
  <si>
    <t>ПЖСК-63 ОАО "ФанДОК", пр-т Строителей,43</t>
  </si>
  <si>
    <t>ЖСК-64, ул.Строителей,53</t>
  </si>
  <si>
    <t>ЖСК-66, ул.Энергетиков,42а</t>
  </si>
  <si>
    <t>ЖСК-67, пр-т Строителей,34</t>
  </si>
  <si>
    <t>ЖСК-69, ул.Крылова,68</t>
  </si>
  <si>
    <t>ЖСК-70, ул.Днепровской Флотилии,44</t>
  </si>
  <si>
    <t>ЖСК-73, пр-т Строителей,47,49,51</t>
  </si>
  <si>
    <t>ПЖСК-74, пр-д Звездный,5</t>
  </si>
  <si>
    <t>ПЖСК-75, пр-д Звездный,7</t>
  </si>
  <si>
    <t>ЖСК-76, ул.Ульяновская,34/22</t>
  </si>
  <si>
    <t>ЖСК-77, пр-т Строителей,34 к.2</t>
  </si>
  <si>
    <t>ЖСК-78, пр-д Звездный,11</t>
  </si>
  <si>
    <t>ЖСК-79, ул.Шинная,18</t>
  </si>
  <si>
    <t>ПЖСК-80, ул.Днепровской Флотилии,48,50</t>
  </si>
  <si>
    <t>ЖСК-81, ул.Чайковского,1</t>
  </si>
  <si>
    <t>ЖСК-82, ул.Ульяновская,40</t>
  </si>
  <si>
    <t>ЖСК-84, ул.50 лет ВЛКСМ,51а</t>
  </si>
  <si>
    <t>ЖСК-85, ул.Западная,27</t>
  </si>
  <si>
    <t>ЖСК-86, ул.Гагарина,39 к.2</t>
  </si>
  <si>
    <t>ЖСК-87, ул.Западная,29</t>
  </si>
  <si>
    <t>ЖСК-88, ул.Гагарина,37</t>
  </si>
  <si>
    <t>ЖСК-89, пр-т Строителей,71</t>
  </si>
  <si>
    <t>Филиал ДЭУ-73 РУП "Могилевавтодор"          ЛДД-733 г.п.Глуск</t>
  </si>
  <si>
    <t xml:space="preserve"> 12.09.2016</t>
  </si>
  <si>
    <t xml:space="preserve"> 21.09.2016</t>
  </si>
  <si>
    <t xml:space="preserve"> 05.09.2016</t>
  </si>
  <si>
    <t>ЖСК-90, пр-т Строителей,61</t>
  </si>
  <si>
    <t>ЖСК-91, ул.Западная,23</t>
  </si>
  <si>
    <t>ЖСК-92, ул.Гагарина,41</t>
  </si>
  <si>
    <t>ЖСК-93, пр-т Строителей,67</t>
  </si>
  <si>
    <t>ЖСК-94, пр-т Строителей,65</t>
  </si>
  <si>
    <t>ЖСК-95, пр-т Строителей,63</t>
  </si>
  <si>
    <t>ЖСК-97, ул.Гагарина,39 к.1</t>
  </si>
  <si>
    <t>ЖСК-98, ул.Гагарина,47</t>
  </si>
  <si>
    <t>ЖСК-100, ул.Гагарина,51 к.2,3</t>
  </si>
  <si>
    <t>ЖСК-102, ул.Западная,19б</t>
  </si>
  <si>
    <t>ЖСК-104, б-р Приберезинский,40</t>
  </si>
  <si>
    <t>ЖСК-105, пр-д Звездный,27</t>
  </si>
  <si>
    <t>ЖСК-106, ул.Западная,21</t>
  </si>
  <si>
    <t>ЖСК-110, ул.Гоголя,218</t>
  </si>
  <si>
    <t>ЖСК-113, ул.Сикорского,8</t>
  </si>
  <si>
    <t>ЖСК-114, пр-т Строителей,75/10</t>
  </si>
  <si>
    <t>ЖСК-115, ул.Днепровской Флотилии,66/6</t>
  </si>
  <si>
    <t>ЖСК-117, ул.Гоголя,210</t>
  </si>
  <si>
    <t>ЖСК-118, ул.Гоголя,204</t>
  </si>
  <si>
    <t>ЖСК-119, ул.Днепровской Флотилии,64</t>
  </si>
  <si>
    <t>ЖСК-121, ул.Днепровской Флотилии,60</t>
  </si>
  <si>
    <t>ЖСК-122, ул.Днепровской Флотилии,62</t>
  </si>
  <si>
    <t>ЖСК-123, ул.Гоголя,222</t>
  </si>
  <si>
    <t>ЖСК-142, ул.Горелика,65а</t>
  </si>
  <si>
    <t>ЖСК-143, ул.Горелика,67а</t>
  </si>
  <si>
    <t>ПЖСК-160, ул.50 лет ВЛКСМ,</t>
  </si>
  <si>
    <t>ЖСК-56, ул.Ульяновская,52</t>
  </si>
  <si>
    <t>ЖСК-61, ул.Горелика,65</t>
  </si>
  <si>
    <t>ПЖСК-163, ул.Наумова,36</t>
  </si>
  <si>
    <t>ЖСК-1, ул.Пролетарская,25, Октябрьская,114</t>
  </si>
  <si>
    <t>ЖСК-2, ул.Пушкина,200</t>
  </si>
  <si>
    <t>ЖСК-8, ул.Советская,136, 138, 140, 146</t>
  </si>
  <si>
    <t>ЖСК-16, ул.Красноармейская,34</t>
  </si>
  <si>
    <t>ЖСК-20, ул.Минская,51</t>
  </si>
  <si>
    <t>ЖСК-3, ул.Островского,22</t>
  </si>
  <si>
    <t>ЖСК-4, ул.Социалистическая,141</t>
  </si>
  <si>
    <t>ЖСК-5, ул.М.Горького,37</t>
  </si>
  <si>
    <t>ЖСК-6, ул.Пушкина,210</t>
  </si>
  <si>
    <t>ЖСК-7, ул.Пушкина,205</t>
  </si>
  <si>
    <t>ЖСК-9, ул.Островского,29</t>
  </si>
  <si>
    <t>Товарищество собственников, ул.Минская,87</t>
  </si>
  <si>
    <t>ПЖСК-12, ул.Октябрьская,151</t>
  </si>
  <si>
    <t>ЖСК-13, ул.Социалистическая,126</t>
  </si>
  <si>
    <t>ЖСК-17, ул.Куйбышева,8-а</t>
  </si>
  <si>
    <t>ПЖСК-21, ул.Октябрьская,171</t>
  </si>
  <si>
    <t>ЖСК-25, ул.Гоголя,62</t>
  </si>
  <si>
    <t>ЖСК-26, ул.Советская,148</t>
  </si>
  <si>
    <t>ЖСК-51, ул.Чонгарская,84а</t>
  </si>
  <si>
    <t>ЖСК-52, ул.Первомайская,21</t>
  </si>
  <si>
    <t>ЖСК-53, ул.Октябрьская,173</t>
  </si>
  <si>
    <t>ЖСК-58, ул.Пушкина,270</t>
  </si>
  <si>
    <t>ЖСК-59, ул.Красноармейская,27</t>
  </si>
  <si>
    <t>ЖСК-60, ул.Станционная,37</t>
  </si>
  <si>
    <t>ЖСК-71, ул.Советская,113</t>
  </si>
  <si>
    <t>ЖСК-72, ул.М.Горького,38-а</t>
  </si>
  <si>
    <t>ЖСК-83, ул.М.Горького,38-б</t>
  </si>
  <si>
    <t>ЖСК-96, ул.Ванцетти,3</t>
  </si>
  <si>
    <t>ЖСК-112, ул.Крылова,9</t>
  </si>
  <si>
    <t>ЖСК-116, ул.Димитрова,10а</t>
  </si>
  <si>
    <t>ЖСК-120, ул.Ванцетти,15</t>
  </si>
  <si>
    <t>ПЖСК-129, пр-т Георгиевский, 34</t>
  </si>
  <si>
    <t>ПЖСК-131, пр.Георгиевский,38</t>
  </si>
  <si>
    <t>ПЖСК-175, пр-т Георгиевский,21</t>
  </si>
  <si>
    <t>ПЖСК-177, пр-т Георгиевский,25</t>
  </si>
  <si>
    <t>ПЖСК-167, пр-т Георгиевский,23</t>
  </si>
  <si>
    <t>ПТС "Юбилейный", ул.50 лет Октября,36</t>
  </si>
  <si>
    <t>Товарищество №2, ул.Октябрьская,173а</t>
  </si>
  <si>
    <t>Товарищество №3, ул.Октябрьская,78</t>
  </si>
  <si>
    <t>Товарищество №251, ул.Интернациональная,50</t>
  </si>
  <si>
    <t>КИЗ "Березина", ул.М.Горького,38-в</t>
  </si>
  <si>
    <t>ТС "Строитель КПД", ул.Горького,40а</t>
  </si>
  <si>
    <t>КИЗ дома №56, ул.Чонгарская,56</t>
  </si>
  <si>
    <t>КИЗ-1, ул.Чапаева,19</t>
  </si>
  <si>
    <t xml:space="preserve">ПЖСК-174, ул.Ковзана,57 </t>
  </si>
  <si>
    <t>Могилевское торгово-производственное республиканское унитарное предприятие "Фармация" Кировская центральная районная аптека № 82</t>
  </si>
  <si>
    <t>Учреждение здравоохранения "Кировский районный центр гигиены и эпидемиологии"</t>
  </si>
  <si>
    <t>Инспекция министерства по налогам и сборам Республики Беларусь по Кировскому району</t>
  </si>
  <si>
    <t xml:space="preserve">Могилевский филиал РУП "Белтелеком" Кировский районный узел электросвязи </t>
  </si>
  <si>
    <t>Учреждение "Кировский раионный центр социального обслуживания населения"</t>
  </si>
  <si>
    <t>Ветеринарно-санитарное учреждение "Кировская райветстанция"</t>
  </si>
  <si>
    <t>Открытое акционерное общество "Кировский райагропромтехснаб"</t>
  </si>
  <si>
    <t>Учреждение здравоохранения "Кировская центральная районная больница"</t>
  </si>
  <si>
    <t>Учреждение образования "Кировский государственный профессиональный лицей №15"</t>
  </si>
  <si>
    <t>Кировское унитарное коммунальное предприятие "Жилкомхоз"</t>
  </si>
  <si>
    <t>Государственное специализированное учреждение "Кировская детско-юношеская спортивная школа"</t>
  </si>
  <si>
    <t>Учреждение культуры  "Жиличский исторический комплекс-музей"</t>
  </si>
  <si>
    <t xml:space="preserve"> Сельскохозяйственный производственный кооператив "Колхоз "Нива" </t>
  </si>
  <si>
    <t>Сельскохозяйственный производственный кооператив "Добосна-агро"</t>
  </si>
  <si>
    <t xml:space="preserve"> Сельскохозяйственный производственный кооператив "Рассвет" им. К.П.Орловского </t>
  </si>
  <si>
    <t>Сельскохозяйственный производственный кооператив "Колхоз"Свердлово"</t>
  </si>
  <si>
    <t>Кировский районный исполнительный комитет</t>
  </si>
  <si>
    <t>Потребительский жилищно-строительный кооператив "Дружба-Мышковичи"</t>
  </si>
  <si>
    <t>Жилищно-строительный кооператив № 1 п.Жиличи</t>
  </si>
  <si>
    <t>Потребительский жилищно-строительный кооператив "Жиличи-97"</t>
  </si>
  <si>
    <t xml:space="preserve"> 07.09.2016</t>
  </si>
  <si>
    <t xml:space="preserve">Центр банковских услуг № 709 г.Кировск филиала № 703 г.Бобруйск ОАО "Сберегательный банк "Беларусбанк"   </t>
  </si>
  <si>
    <t>Кировская межрайонная организационная структура ДОСААФ</t>
  </si>
  <si>
    <t>Храм церкви прихода Рождества Пресвятой Богородицы п.Жиличи</t>
  </si>
  <si>
    <t>Частное производственно-торговое унитарное предприятие "ВекаБелпласт"</t>
  </si>
  <si>
    <t>Частное производственное унитарное предприятие "Автотехпартнер"</t>
  </si>
  <si>
    <t>Иностранное общество с ограниченной ответственностью "Кировский пищевой комбинат"</t>
  </si>
  <si>
    <t>ГУО "Бацевичский УПК ДССШ"</t>
  </si>
  <si>
    <t>ГУО "Дмитриевский УПК ДССШ"</t>
  </si>
  <si>
    <t>ГУО "Долговский УПК ДССШ"</t>
  </si>
  <si>
    <t>ГУО "Запольская СШ"</t>
  </si>
  <si>
    <t>ГУО "Колбчанский УПК ДССШ"</t>
  </si>
  <si>
    <t>ГУО "СШ № 1 г. Кличева"</t>
  </si>
  <si>
    <t>ГУО "СШ № 2 г. Кличева"</t>
  </si>
  <si>
    <t>ГУО "Максимовичская СШ"</t>
  </si>
  <si>
    <t>ГУО "Несетская СШ"</t>
  </si>
  <si>
    <t>ГУО "Островская СШ"</t>
  </si>
  <si>
    <t>ГУО "Перекольская СШ"</t>
  </si>
  <si>
    <t>ГУО филиал "Дмитриевского УПК ДССШ", "Вирковская УПК ДСБШ"</t>
  </si>
  <si>
    <t>ГУО филиал "Дмитриевского УПК ДССШ", "Слободская БШ"</t>
  </si>
  <si>
    <t>ГУО филиал "Дмитриевская УПК ДССШ", "Биордовская УПК ДСНШ"</t>
  </si>
  <si>
    <t>ГУО "Кличевский ЦКРО и Р"</t>
  </si>
  <si>
    <t>ГУО "Кличевский ЦВР"</t>
  </si>
  <si>
    <t>ГУО "Кличевский МУПК"</t>
  </si>
  <si>
    <t>ГУО "Ясли - сад № 1 г. Кличева"</t>
  </si>
  <si>
    <t>ГУО "Ясли - сад № 2 г. Кличева"</t>
  </si>
  <si>
    <t>ГУО "Ясли - сад № 5 г. Кличева"</t>
  </si>
  <si>
    <t>ГУО "Запольский детский сад"</t>
  </si>
  <si>
    <t>ГУО "Максимовичский детский сад"</t>
  </si>
  <si>
    <t>ГУО "Несетский детский сад"</t>
  </si>
  <si>
    <t>ГУО "Ореховский детский сад"</t>
  </si>
  <si>
    <t>ГУО "Островской детский сад"</t>
  </si>
  <si>
    <t>ГУО "Кличевский РДСП"</t>
  </si>
  <si>
    <t>Несетский сельский исполнительный комитет</t>
  </si>
  <si>
    <t>Долговский сельский исполнительный комитет</t>
  </si>
  <si>
    <t>ПЖСК "Жилье г. Кличев" 80-ти кв. ж. д. по ул. Социалистическая д.7</t>
  </si>
  <si>
    <t>ПЖСК "Надежда - 65"</t>
  </si>
  <si>
    <t>ПЖСК "Туголица"</t>
  </si>
  <si>
    <t>УСЗ "Каменский психоневрологический дом-интернат"</t>
  </si>
  <si>
    <t>ГУО "Глушанский УПК детсад-средняя школа Бобруйского района"</t>
  </si>
  <si>
    <t>ГУО "Ленинский УПК детсад-средняя школа Бобруйского района"</t>
  </si>
  <si>
    <t>ГУО "Михалевский УПК детсад-средняя школа Бобруйского района"</t>
  </si>
  <si>
    <t>ГУО "Осовский УПК детсад-средняя школа Бобруйского района"</t>
  </si>
  <si>
    <t>ГУО "Телушский УПК детсад-средняя школа Бобруйского района"</t>
  </si>
  <si>
    <t>ГУО "Химовский УПК детсад-средняя школа Бобруйского района"</t>
  </si>
  <si>
    <t>ГУО "Детский сад д.Бортники Бобруйского района"</t>
  </si>
  <si>
    <t>ГУО "Детский сад д. Ковали Бобруйского района"</t>
  </si>
  <si>
    <t>ГУО "Детский сад п.Туголица Бобруйского района"</t>
  </si>
  <si>
    <t>Приют ГУО "Бобруйский районный социально-педагогический центр"</t>
  </si>
  <si>
    <t>ГУО "Детский сад д.Вишневка Бобруйского района"</t>
  </si>
  <si>
    <t>ГУО "Детский сад д.Каменка Бобруйского района"</t>
  </si>
  <si>
    <t>ГУО "Детский сад д.Брожа Бобруйского района"</t>
  </si>
  <si>
    <t>ГУО "Детский сад д.Горбацевичи Бобруйского района"</t>
  </si>
  <si>
    <t>СООО "Оазис Групп"</t>
  </si>
  <si>
    <t>ОПУ ОАО "Бобруйский комбинат хлебопродуктов"</t>
  </si>
  <si>
    <t>РДУПП "Осиповичский хлебозавод"</t>
  </si>
  <si>
    <t>Осиповичский РОФСЗН</t>
  </si>
  <si>
    <t>ЖСК-3, ОКРЗ</t>
  </si>
  <si>
    <t>ЖСК-1 ОЗАА</t>
  </si>
  <si>
    <t>ЖСК-2 ул Дмитриева,22</t>
  </si>
  <si>
    <t>ЖСК "Уютный дом"</t>
  </si>
  <si>
    <t>ЖСК "Октябрь 2010"</t>
  </si>
  <si>
    <t>ПЖСК-5</t>
  </si>
  <si>
    <t>ПЖСК-3 ОЗАА</t>
  </si>
  <si>
    <t>ЖСК " Железнодорожник 2"</t>
  </si>
  <si>
    <t>ЖСК Железнодорожник 3</t>
  </si>
  <si>
    <t>ЖСК-2 ОКРЗ</t>
  </si>
  <si>
    <t>ЖСК-6 ул.Сумченко,65а</t>
  </si>
  <si>
    <t>ЖСК-7</t>
  </si>
  <si>
    <t>ЖСК "Артиллерист"</t>
  </si>
  <si>
    <t xml:space="preserve"> ТС Железнодорожник 2009</t>
  </si>
  <si>
    <t>ПЖСК 8</t>
  </si>
  <si>
    <t>ПЖСК 11</t>
  </si>
  <si>
    <t>ПЖСК 12</t>
  </si>
  <si>
    <t>ПЖСК 10</t>
  </si>
  <si>
    <t>ООО "МК Мехдорстрой"</t>
  </si>
  <si>
    <t>ЦБУ ОАО "Приорбанк"</t>
  </si>
  <si>
    <t>РУПП "Бобруйская укрупненная типография им.Непогодина"</t>
  </si>
  <si>
    <t>ОДО "Гурджиани" кафе "Шансон"</t>
  </si>
  <si>
    <t>ОАО "Бобруйскбытуслуги"</t>
  </si>
  <si>
    <t>Филиал БТЭЦ - 2 РУП "Могилевэнерго" (общежития)</t>
  </si>
  <si>
    <t>Учреждение "Центр временного пребывания лиц без опеделенного места жительства"</t>
  </si>
  <si>
    <t>Глусская центральная районная аптека №99 РУПП "Фармация"</t>
  </si>
  <si>
    <t>ГУО "Детский сад Воротынь Бобруйского района"</t>
  </si>
  <si>
    <t>ПЖСК-198, пр-т Георгиевский,27</t>
  </si>
  <si>
    <t>РУП "Белтелеком" Бобруйский узел электросвязи</t>
  </si>
  <si>
    <t>ПЖСК-205, б-р Приберезинский,43а</t>
  </si>
  <si>
    <t>ПЖСК-196, ул.Днепровской Флотилии,56</t>
  </si>
  <si>
    <t>УП "Бобруйскжелезобетон"</t>
  </si>
  <si>
    <t>ОАО "БобруйскСтройКомплекс"</t>
  </si>
  <si>
    <t>ЧУП "Красный дракон"</t>
  </si>
  <si>
    <t>ПЖСК-208, б-р Приберезинский,49</t>
  </si>
  <si>
    <t>ПЖСК-213, б-р Приберезинский,45</t>
  </si>
  <si>
    <t>ПЖСК-214, Строителей,97</t>
  </si>
  <si>
    <t>ТС "Бобруйский энергетик" Строителей,20а</t>
  </si>
  <si>
    <t>ТС жилого дома №57, Строителей,57</t>
  </si>
  <si>
    <t>ПЖСК-181, ул.Ульяновская,53</t>
  </si>
  <si>
    <t>ТС "Престижный", ул.Социалистическая,123</t>
  </si>
  <si>
    <t>УО "Белорусский государственный технический университет" филиал "Бобруйский государственный лесотехнический колледж"</t>
  </si>
  <si>
    <t>ГП "Бобруйский расчетно-вычислительный центр"</t>
  </si>
  <si>
    <t>Славковичский  сельский исполнительный комитет.</t>
  </si>
  <si>
    <t>Расчётнокассовый центр №15 г.п. Глуск ф-ла ОАО «Белагропромбанк»</t>
  </si>
  <si>
    <t>Суд Глусского района</t>
  </si>
  <si>
    <t>РУПП "Фармация" Кличевская ЦРА №81</t>
  </si>
  <si>
    <t>Отдел идеологической работы, культуры и по делам молодежи Кличевского райисполкома</t>
  </si>
  <si>
    <t>ОАО «Бабушкина крынка» - Управляющая компания холдинга «Могилёвская молочная компания Бабушкина крынка»производственный цех по приемке молочного сырья в г.Кличеве</t>
  </si>
  <si>
    <t>Учреждение Кличевский районный центр социального обслуживания населения</t>
  </si>
  <si>
    <t>Кличевское отделение ФСЗН</t>
  </si>
  <si>
    <t>Комитет по труду, занятости и социальной защите Могилевского областного исполнительного комитета</t>
  </si>
  <si>
    <t>Частное торговое унитарное предприятие "Вальс цветов"</t>
  </si>
  <si>
    <t>Частное торговое унитарное предприятие "Рыбацкое счастье"</t>
  </si>
  <si>
    <t>Отдел идеологической работы, культуры и по делам молодежи Кировского районного исполнительного комитета</t>
  </si>
  <si>
    <t>Комитет спорта и туризма</t>
  </si>
  <si>
    <t>Комитет по труду, зан. и соцзащиты</t>
  </si>
  <si>
    <t>ГУ идеол.раб., культуры и по делам мол.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</si>
  <si>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</si>
  <si>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</si>
  <si>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</si>
  <si>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</si>
  <si>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</si>
  <si>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</si>
  <si>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</si>
  <si>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</si>
  <si>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</si>
  <si>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</si>
  <si>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</si>
  <si>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</si>
  <si>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</si>
  <si>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</si>
  <si>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Верховный суд</t>
  </si>
  <si>
    <t>Комитет по архитектуре и строительству  МОИК</t>
  </si>
  <si>
    <t>ГУ идеол.раб., культуры и по делам молодежи</t>
  </si>
  <si>
    <t>28</t>
  </si>
  <si>
    <t>3</t>
  </si>
  <si>
    <t>8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</si>
  <si>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</si>
  <si>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</si>
  <si>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</si>
  <si>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</si>
  <si>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</si>
  <si>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</si>
  <si>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</si>
  <si>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</si>
  <si>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</si>
  <si>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</si>
  <si>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 xml:space="preserve">Могилевское торгово-производственное республиканское унитарное предприятие "Фармация" ЦРА № 109 </t>
  </si>
  <si>
    <t>Осиповичская районная инспекция ПР и ООС</t>
  </si>
  <si>
    <t xml:space="preserve">Открытое акционерное общество "Бабушкина крынка"-управляющая компания холдинга Могилевская молочная компания "Бабушкина крынка" Осиповичский ф-л  </t>
  </si>
  <si>
    <t>Осиповичский РОЧС (пожарная часть)</t>
  </si>
  <si>
    <t>Отдел культуры, идеологической работы и по делам молодёжи  Осиповичского РИК</t>
  </si>
  <si>
    <t>ЗАО "Алтимед"</t>
  </si>
  <si>
    <t>ИООО "Кровельный завод ТехноНИКОЛЬ"</t>
  </si>
  <si>
    <t>ПЖСК "На Страже" г. Осиповичи</t>
  </si>
  <si>
    <t>ПЖСК 13</t>
  </si>
  <si>
    <t>Представительство Белгосстраха</t>
  </si>
  <si>
    <t>ГЛХУ Жорновская ЭЛБ НАН РБ</t>
  </si>
  <si>
    <t>ОАО "Могилевспецавтоматика", Бобруйский участок №4</t>
  </si>
  <si>
    <t>Филиал ОАО "Современные розничные технологии"</t>
  </si>
  <si>
    <t>ЧП "Сервисинтелком"</t>
  </si>
  <si>
    <t>ОАО "Белэнергозащита"</t>
  </si>
  <si>
    <t>ЧУП "СВ класс"</t>
  </si>
  <si>
    <t>УП "Балагура Плюс"</t>
  </si>
  <si>
    <t>ЧУП "Транссерфинг"</t>
  </si>
  <si>
    <t>ЧП "Свантовит"</t>
  </si>
  <si>
    <t>ЗАСО"Белнефтестрах"</t>
  </si>
  <si>
    <t>ЧУП "Кондраченко и сыновья"</t>
  </si>
  <si>
    <t>Суд Бобруйского района и г.Бобруйска</t>
  </si>
  <si>
    <t>ЧУП "Конте-инвест"</t>
  </si>
  <si>
    <t>ГУК Бобруйский художественный музей им.Поплавского</t>
  </si>
  <si>
    <t>Отдел идеол.раб., культуры и по делам мол. Бобруйского горисполкома</t>
  </si>
  <si>
    <t>Управление по труду и соцзащите Бобруйского ГИК</t>
  </si>
  <si>
    <t>Бобруйский филиал ОАО "Булочно-кондитерская компания "Домочай"</t>
  </si>
  <si>
    <t>Участок г.Бобруйска ОАО "Могилевлифт"</t>
  </si>
  <si>
    <t>Восточная гидрогеологическая партия Белорусской гидрогеологической экспедиции</t>
  </si>
  <si>
    <t>Филиал №4 ОАО "Белсвязьстрой" Бобруйский участок</t>
  </si>
  <si>
    <t>Филиал Бобруйское РПУ газового хозяйства РУП "Могилевоблгаз"</t>
  </si>
  <si>
    <t>ЧП "Могилеввторчермет"</t>
  </si>
  <si>
    <t>ОАО "Бабушкина крынка" УКХ "ММКБК" филиал "Бобруйский"</t>
  </si>
  <si>
    <t>КУП "Могилевоблдорстрой" ДРСУ №171</t>
  </si>
  <si>
    <t>УЗ "Бобруйский городской диспансер спортивной медицины"</t>
  </si>
  <si>
    <t>БУКДПОЖФ Первомайского р-на</t>
  </si>
  <si>
    <t>ОАО "Отель "Турист"</t>
  </si>
  <si>
    <t>Могилевский филиал РУП "Белтаможсервис"</t>
  </si>
  <si>
    <t xml:space="preserve">ЧУП "Контакт-Бобруйск" </t>
  </si>
  <si>
    <t>ОАО "Бобруйский завод биотехнологий"</t>
  </si>
  <si>
    <t>Филиал Бобруйское монтажное управление ОАО "Могилевтехмонтаж"</t>
  </si>
  <si>
    <t>ОАО "Бобруйский завод ТДиА"</t>
  </si>
  <si>
    <t>УО "Бобруйская государственная спецшкола-интернат для детей сирот и детей, оставшихся без попечения родителей и трудностями обучения"</t>
  </si>
  <si>
    <t>ГУО "Детский дом г.Бобруйска"</t>
  </si>
  <si>
    <t>УЗ "Бобруйская городская больница СМП им.О.В.Морзона" (4 филиала)</t>
  </si>
  <si>
    <t>БУКДПП "Водоканал"</t>
  </si>
  <si>
    <t xml:space="preserve">Бобруйский МРО Управления КГБ по Могилевской области </t>
  </si>
  <si>
    <t xml:space="preserve">ОАО "Белювелирторг" филиал-магазин №3 "Янтарь" </t>
  </si>
  <si>
    <t>СООО "Торговая компания Милавица"</t>
  </si>
  <si>
    <t>Управление кассовых операций и перевозки ценностей в г.Бобруйске ГУ Национального банка РБ по Могилевской области</t>
  </si>
  <si>
    <t>Бобруйский филиал №1 ООО "Артем-мебель"</t>
  </si>
  <si>
    <t>ООО "Ливтранс"</t>
  </si>
  <si>
    <t xml:space="preserve">Заречное отделение ОАО "Белагропромбанк" </t>
  </si>
  <si>
    <t>Отделение №831 ОАО "Белинвестбанк"</t>
  </si>
  <si>
    <t>Приход кафедрального собора Святителя Николая Чудотворца г.Бобруйска</t>
  </si>
  <si>
    <t>ДО №202 ЗАО "Банк ВТБ"</t>
  </si>
  <si>
    <t>Римско-католический приход Непорочного Зачатия Пресвятой Девы Марии в г.Бобруйске</t>
  </si>
  <si>
    <t>Иудейская религиозная община в г.Бобруйске</t>
  </si>
  <si>
    <t>ЧДУП Санаторий им.Ленина</t>
  </si>
  <si>
    <t>БОАО "Промторг"</t>
  </si>
  <si>
    <t>Региональная дирекция №600 ОАО "БПС-Сбербанк" г.Могилев</t>
  </si>
  <si>
    <t>ГУШ.</t>
  </si>
  <si>
    <t>Управление образования, спорта и туризма Бобруйского ГИК</t>
  </si>
  <si>
    <t>ООО "ВЕОН"</t>
  </si>
  <si>
    <t>ОАО "Масличный край"</t>
  </si>
  <si>
    <t>ПЖСК-157, ул.Гоголя, 198 (на обслуживании)</t>
  </si>
  <si>
    <t>ЖСК-138, ул.Гагарина,35в (на обслуживании)</t>
  </si>
  <si>
    <t>ЧПТУП "Котрез"</t>
  </si>
  <si>
    <t>ПУП "Ратиоцентр"</t>
  </si>
  <si>
    <t xml:space="preserve">ПЖСК-153, ул. 50 лет ВЛКСМ, 86 </t>
  </si>
  <si>
    <t>ОАО "Людмила 93" (магазин "Перекресток")</t>
  </si>
  <si>
    <t>готовности к осенне-зимнему периоду 2015-2016г.г. по г.Бобруйску</t>
  </si>
  <si>
    <t>«_____»  _________2015 г.</t>
  </si>
  <si>
    <t>75 00 60 Сункуев</t>
  </si>
  <si>
    <t>ООО ЮВВА "Трейдинг" м-н 1000 мелочей</t>
  </si>
  <si>
    <t>ООО "Глера Ламбада" магазины "Мартин"</t>
  </si>
  <si>
    <t>ООО "ЛемонСкай" магазин "Практик"</t>
  </si>
  <si>
    <t>БУКДПОЖФ Ленинского района</t>
  </si>
  <si>
    <t>РОВД Бобруйского района</t>
  </si>
  <si>
    <t>Филиал Энергоремонт РУП "Могилёвэнерго"Бобруйский участок</t>
  </si>
  <si>
    <t>УКИП"Редакция газеты "Бабруйскае жыццё"</t>
  </si>
  <si>
    <t>ТС дома 108 по ул. Московская</t>
  </si>
  <si>
    <t>ООО "Крокус-Холл"</t>
  </si>
  <si>
    <t>ЧПУП "Викас-Дресс"</t>
  </si>
  <si>
    <t>ОДО "Виват-Торг"</t>
  </si>
  <si>
    <t>ЧУПП "Стиль Елена"</t>
  </si>
  <si>
    <t>ОДО "Арникотрейд"</t>
  </si>
  <si>
    <t>ИТПУП "Олео-Инвест"</t>
  </si>
  <si>
    <t>УО "Бобруйский государственный торгово-экономический профессионально-технический колледж"</t>
  </si>
  <si>
    <t>УО "Государственный учебный комплекс школа-колледж искусств г.Бобруйска"</t>
  </si>
  <si>
    <t>УЗ "Бобруйская центральная больница"</t>
  </si>
  <si>
    <t>УЗ "Бобруйский дом ребенка"</t>
  </si>
  <si>
    <t>УЗ "Бобруйская городская поликлиника №3"</t>
  </si>
  <si>
    <t>УЗ "Бобруйский зональный ЦГиЭ"</t>
  </si>
  <si>
    <t>ГУК "Дворец искусств"</t>
  </si>
  <si>
    <t>Количество регистрируем. паспортов</t>
  </si>
  <si>
    <t>УК "Централизованная библиотечная система"</t>
  </si>
  <si>
    <t>УК "Центр досуга и творчества г.Бобруйска"</t>
  </si>
  <si>
    <t xml:space="preserve">Комитет по сельскому хозяйству и продовольствию </t>
  </si>
  <si>
    <t>БДУКАП "Агропромтранс"</t>
  </si>
  <si>
    <t>ОАО "Агромашсервис"</t>
  </si>
  <si>
    <t>УКПП "КЖИ"</t>
  </si>
  <si>
    <t>ЖЭУ-8</t>
  </si>
  <si>
    <t>ЖЭУ-9</t>
  </si>
  <si>
    <t>ЖЭУ-10</t>
  </si>
  <si>
    <t>ЖЭУ-6</t>
  </si>
  <si>
    <t>ЖЭУ-12</t>
  </si>
  <si>
    <t>ЖЭУ-14</t>
  </si>
  <si>
    <t>ЖЭУ-11</t>
  </si>
  <si>
    <t>ЖЭУ-1</t>
  </si>
  <si>
    <t>ЖЭУ-5</t>
  </si>
  <si>
    <t>ЖЭУ-7</t>
  </si>
  <si>
    <t>ЖЭУ-13</t>
  </si>
  <si>
    <t>ЖЭУ-2</t>
  </si>
  <si>
    <t>ЖЭУ-4</t>
  </si>
  <si>
    <t>Исполкомы:</t>
  </si>
  <si>
    <t>Бобруйский горисполком</t>
  </si>
  <si>
    <t>Администрация Ленинского района</t>
  </si>
  <si>
    <t>Администрация Первомайского района</t>
  </si>
  <si>
    <t>ОАО "Бобруйскобщепит"</t>
  </si>
  <si>
    <t>ОАО "Лилия"</t>
  </si>
  <si>
    <t>ОАО "Ткани-ковры"</t>
  </si>
  <si>
    <t>ООО "Славутич"</t>
  </si>
  <si>
    <t>ОДО "Сантарес" (ТД "Пассаж Плюс")</t>
  </si>
  <si>
    <t>ООО "Техпромсервис" (ТД "Пассаж")</t>
  </si>
  <si>
    <t>МКУПП "Облтопливо"</t>
  </si>
  <si>
    <t>Филиал "Бобруйскгоррайтопсбыт"</t>
  </si>
  <si>
    <t>Учреждения, зарегистрированные в РИК</t>
  </si>
  <si>
    <t>СООО "Вектраагропром"</t>
  </si>
  <si>
    <t>ЗАО "Райагропромэнерго"</t>
  </si>
  <si>
    <t>ОАО "Беларусьрезинотехника"</t>
  </si>
  <si>
    <t>Первомайский район</t>
  </si>
  <si>
    <t>Ленинский район</t>
  </si>
  <si>
    <t>ЖСК-68, ул.Ванцетти,1</t>
  </si>
  <si>
    <t>Организации негосуд.форм собственности</t>
  </si>
  <si>
    <t>СООО "КМК-инвест"</t>
  </si>
  <si>
    <t>ОАО "Агро-финансовая производственная компания "Жлобинский мясокомбинат" магазин</t>
  </si>
  <si>
    <t>ОДО "Дионис"</t>
  </si>
  <si>
    <t>ЧУП "Теплосистемсервис"</t>
  </si>
  <si>
    <t>БООО ПКФ"Импульс"</t>
  </si>
  <si>
    <t>УЧПП "Метиз"</t>
  </si>
  <si>
    <t>ОАО "Березина-Лада"</t>
  </si>
  <si>
    <t>ООО "ПилСТик"</t>
  </si>
  <si>
    <t>ООО "Юникомлайн"</t>
  </si>
  <si>
    <t>ОАО "Шиноремонт"</t>
  </si>
  <si>
    <t>Инспекция министерства по налогам и сборам по г.Бобруйску</t>
  </si>
  <si>
    <t>Министерство статистики</t>
  </si>
  <si>
    <t>Мин.труда и соцзащиты</t>
  </si>
  <si>
    <t>Министерство финансов</t>
  </si>
  <si>
    <t>Министерство экономики</t>
  </si>
  <si>
    <t xml:space="preserve">                                                              </t>
  </si>
  <si>
    <t>Госкомитет по стандартизации</t>
  </si>
  <si>
    <t xml:space="preserve">       </t>
  </si>
  <si>
    <t>Бобруйский межрайонный отдел управления департамента финансовых расследований КГК РБ по Могилевской области</t>
  </si>
  <si>
    <t>Прокуратура РБ</t>
  </si>
  <si>
    <t xml:space="preserve">                     </t>
  </si>
  <si>
    <t>УПУП"Бобруйская автошкола БОАМЛ"</t>
  </si>
  <si>
    <t>Управление делами Президента РБ</t>
  </si>
  <si>
    <t>Бобруйского райисполкома</t>
  </si>
  <si>
    <t>N п.п.</t>
  </si>
  <si>
    <t>СПК "Колхоз им.Дзержинского"</t>
  </si>
  <si>
    <t>СПК "Колхоз им.А.Невского"</t>
  </si>
  <si>
    <t>УКП "Жилкомхоз" Бобруйского р-на</t>
  </si>
  <si>
    <t>Прочие, в том числе:</t>
  </si>
  <si>
    <t>Городской отдел "Охрана"</t>
  </si>
  <si>
    <t>ФЭО ГУ "Бобруйское ЭУВС"</t>
  </si>
  <si>
    <t>В/ч 12147</t>
  </si>
  <si>
    <t>В/ч 42707</t>
  </si>
  <si>
    <t>В/ч 01313</t>
  </si>
  <si>
    <t>В/ч 61732</t>
  </si>
  <si>
    <t>ОАО "Осиповичский консервный завод"</t>
  </si>
  <si>
    <t>СЗАО "Стеклозавод "Елизово"</t>
  </si>
  <si>
    <t>Локомотивное депо</t>
  </si>
  <si>
    <t>Дистанция пути (ПЧ-15)</t>
  </si>
  <si>
    <t>ШЧ-4</t>
  </si>
  <si>
    <t>ПЧЛУ-15</t>
  </si>
  <si>
    <t>Общежитие СМП-761</t>
  </si>
  <si>
    <t>ЭЧС 15</t>
  </si>
  <si>
    <t>НГЧ 5</t>
  </si>
  <si>
    <t>ООО "Осиповичигазстрой"</t>
  </si>
  <si>
    <t>Управление магистральных газопроводов</t>
  </si>
  <si>
    <t>Осиповичский район газоснабжения</t>
  </si>
  <si>
    <t>Учреждение "Маяк"</t>
  </si>
  <si>
    <t>Осиповичское РАЙПО</t>
  </si>
  <si>
    <t>Спецшкола-интернат для детей с нарушением опорно-двигательного аппарата</t>
  </si>
  <si>
    <t>ОАО "Осиповичиагропромтехснаб"</t>
  </si>
  <si>
    <t>СПК Колхоз "Авангард"</t>
  </si>
  <si>
    <t>УКП ЖКХ</t>
  </si>
  <si>
    <t>ДУКПП "Водоканал"</t>
  </si>
  <si>
    <t>ДУКПП "Райсервис"</t>
  </si>
  <si>
    <t>Управление ОЗП "Коммаш"</t>
  </si>
  <si>
    <t>ОАО "Осиповичский КБО"</t>
  </si>
  <si>
    <t>ОАО "Торговля"</t>
  </si>
  <si>
    <t>Осиповичский РЦСОН</t>
  </si>
  <si>
    <t>ООО "Белга"</t>
  </si>
  <si>
    <t>Суд</t>
  </si>
  <si>
    <t>АСБ "Беларусьбанк"</t>
  </si>
  <si>
    <t>Детский санаторий "Свислочь"</t>
  </si>
  <si>
    <t>УКП "Жилкомхоз"</t>
  </si>
  <si>
    <t xml:space="preserve">Управление торговли </t>
  </si>
  <si>
    <t>Прокуратура Кировского района</t>
  </si>
  <si>
    <t>ГЛХУ "Кличевский лесхоз"</t>
  </si>
  <si>
    <t>Кличевский райвоенкомат</t>
  </si>
  <si>
    <t>Кличевский РУЭС</t>
  </si>
  <si>
    <t>Кличевский РУПС</t>
  </si>
  <si>
    <t>УО "Кличевский государственный аграрно-технический колледж"</t>
  </si>
  <si>
    <t>Кличевский район газоснабжения</t>
  </si>
  <si>
    <t>Кличевский РОЧС</t>
  </si>
  <si>
    <t>Кличевское РАЙПО</t>
  </si>
  <si>
    <t>ОАО "Кличевский "Райагропромтехснаб"</t>
  </si>
  <si>
    <t>ВСУ Кличевская районная ветеринарная станция</t>
  </si>
  <si>
    <t>УКСП совхоз "Доброволец"</t>
  </si>
  <si>
    <t>УКДДРСП Кличевское ДРСУ-126</t>
  </si>
  <si>
    <t>ГУК ДСП Кличевская ПМК-258</t>
  </si>
  <si>
    <t>Кличевский УКП "Жилкомхоз"</t>
  </si>
  <si>
    <t>Кличевский райисполком</t>
  </si>
  <si>
    <t>Редакция газеты "Сцяг Саветау"</t>
  </si>
  <si>
    <t>ПУП "Молочный полюс" филиал "Глусский"</t>
  </si>
  <si>
    <t>Начальник Глусской энергоинспекции Бобруйского отделения__________________________</t>
  </si>
  <si>
    <t>Кличевское УКП "Бытуслуги"</t>
  </si>
  <si>
    <t>Суд Кличевского района</t>
  </si>
  <si>
    <t>Глусский РОВД</t>
  </si>
  <si>
    <t>ГЛХУ "Глусский лесхоз"</t>
  </si>
  <si>
    <t>Глусский РУПС</t>
  </si>
  <si>
    <t>Глусский район газоснабжения</t>
  </si>
  <si>
    <t>Глусский районный отдел по ЧС</t>
  </si>
  <si>
    <t>Глусское РАЙПО</t>
  </si>
  <si>
    <t>ОАО ПМК-86 "Водстрой"</t>
  </si>
  <si>
    <t>УКДДРСП "ДРСУ-213"</t>
  </si>
  <si>
    <t>ГУКДСП "Глусская ПМК №249"</t>
  </si>
  <si>
    <t>Центр социального обслуживания населения</t>
  </si>
  <si>
    <t>Фонд социальной защиты населения</t>
  </si>
  <si>
    <t>Представительство Белгосстраха по Глусскому р-ну</t>
  </si>
  <si>
    <t>КУП "Бобруйская лечебно-консультативная поликлиника"</t>
  </si>
  <si>
    <t>ЖСК-3, Дзержинского, 71</t>
  </si>
  <si>
    <t>ЖСК Связист</t>
  </si>
  <si>
    <t>МЖСК "Молодежь-97"</t>
  </si>
  <si>
    <t>ЖСК-4 ОАО "Кровля"</t>
  </si>
  <si>
    <t>ЖСК "Железнодорожник-1"</t>
  </si>
  <si>
    <t>28+12+6+3+4+3+4+</t>
  </si>
  <si>
    <t>ЧПУП "Стройзоо-2003"</t>
  </si>
  <si>
    <t>Представительство НОК РБ</t>
  </si>
  <si>
    <t>СПК "Колхоз "Гигант"</t>
  </si>
  <si>
    <t>УО "Каменская вспомогательная школа-интернат"</t>
  </si>
  <si>
    <t>РУП "Белоруснефть-Могилевоблнефтепродукт" Бобруйский филиал</t>
  </si>
  <si>
    <t>ОАО "Могилевавтотранс" Глусский ф-л автопарк №15</t>
  </si>
  <si>
    <t>ОАО "ОЗАА"</t>
  </si>
  <si>
    <t>Объекты ГО ст.Осиповичи</t>
  </si>
  <si>
    <t>В/ч 12180</t>
  </si>
  <si>
    <t>БТИ</t>
  </si>
  <si>
    <t>УЗ "Кличевская центральная районная больница"</t>
  </si>
  <si>
    <t>РКЦ №9 Заречного отделения ОАО "Белагропромбанк"</t>
  </si>
  <si>
    <t>Кличевское отделение АСБ "Беларусбанк" ф-л 700</t>
  </si>
  <si>
    <t>ПТС "Заводчане", ул.Заводская,27</t>
  </si>
  <si>
    <t>ТС "Альянс всегда вместе"</t>
  </si>
  <si>
    <t>ИЧПТУП "Барро"</t>
  </si>
  <si>
    <t>ПЖСК-147, ул.50-лет ВЛКСМ, 92</t>
  </si>
  <si>
    <t>ОАО "Гостиница "Бобруйск"</t>
  </si>
  <si>
    <t>ООО "Торговый дом "СимплСтрой"</t>
  </si>
  <si>
    <t>ЖСК-4 ул.Сумченко, 81</t>
  </si>
  <si>
    <t>ПЖСК-154, ул. Наумова,34</t>
  </si>
  <si>
    <t>ПЖСК-186, ул.Ковзана,59</t>
  </si>
  <si>
    <t>ПЖСК-187, ул.Ковзана,60</t>
  </si>
  <si>
    <t>Товарищество собственников "Глусская,61"</t>
  </si>
  <si>
    <t>Отдел внутренних дел Кличевского РИК</t>
  </si>
  <si>
    <t>Участок департамента охраны</t>
  </si>
  <si>
    <t>ОАО ПМК-89 Водстрой</t>
  </si>
  <si>
    <t xml:space="preserve">Кличевский СПК Колхоз "Несята" </t>
  </si>
  <si>
    <t>Кличевский СПК Колхоз "Буденного"</t>
  </si>
  <si>
    <t>УЗ "Кличевский районный ЦГиЭ"</t>
  </si>
  <si>
    <t>ЖСК 4  "Ольса" ул.Социалистическая, 3а</t>
  </si>
  <si>
    <t>МЖСК 2 60 кв.ж.д.</t>
  </si>
  <si>
    <t>ПЖСК "Наши люди" 18 кв.ж.д. пер.Садовый,10</t>
  </si>
  <si>
    <t>МЖСК 3  32 кв.ж.д. ул.Социалистическая, 16</t>
  </si>
  <si>
    <t>ЦБУ №707 ф-ла №703 АСБ "Беларусбанк"</t>
  </si>
  <si>
    <t>Бобруйская межрайонная инспекция по охране животного и растительного мира</t>
  </si>
  <si>
    <t>ОАО "Могилевоблавтотранс" филиал "Автовокзал г.Могилев", автовокзал</t>
  </si>
  <si>
    <t>ОАО ПМК-84 Водстрой</t>
  </si>
  <si>
    <t>Бобруйское РАЙПО (объекты района)</t>
  </si>
  <si>
    <t>ОАО "Спецавтопредприятие"</t>
  </si>
  <si>
    <t>Заместитель председателя</t>
  </si>
  <si>
    <t>ГУО Могилевский  ДОЛ "Мечта"</t>
  </si>
  <si>
    <t>______________ О.В.Ковель</t>
  </si>
  <si>
    <t>Любоничский сельский исполнительный комитет</t>
  </si>
  <si>
    <t>Боровицкий сельский исполнительный комитет</t>
  </si>
  <si>
    <t>Вагонное депо (ВЧД9)</t>
  </si>
  <si>
    <t>ОГПТК</t>
  </si>
  <si>
    <t>Необходимо получить актов</t>
  </si>
  <si>
    <t>Получено актов готовности</t>
  </si>
  <si>
    <t>Необходимо получить паспортов</t>
  </si>
  <si>
    <t>Получено паспортов</t>
  </si>
  <si>
    <t>ВСЕГО</t>
  </si>
  <si>
    <t>В том числе</t>
  </si>
  <si>
    <t>Самостоятельные ЖСК</t>
  </si>
  <si>
    <t>Негосударственные организации обслуживающие жилой фонд</t>
  </si>
  <si>
    <t>Министерство транспорта и коммуникаций</t>
  </si>
  <si>
    <t>Министерство образования</t>
  </si>
  <si>
    <t>Министерство промышленности</t>
  </si>
  <si>
    <t>26 мая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</si>
</sst>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  <font>
      <sz val="12"/>
      <color indexed="9"/>
      <name val="Arial Cyr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14" fontId="2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right"/>
    </xf>
    <xf numFmtId="49" fontId="9" fillId="34" borderId="11" xfId="0" applyNumberFormat="1" applyFont="1" applyFill="1" applyBorder="1" applyAlignment="1">
      <alignment/>
    </xf>
    <xf numFmtId="49" fontId="10" fillId="34" borderId="11" xfId="0" applyNumberFormat="1" applyFont="1" applyFill="1" applyBorder="1" applyAlignment="1">
      <alignment horizontal="right"/>
    </xf>
    <xf numFmtId="49" fontId="16" fillId="34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 vertical="top"/>
    </xf>
    <xf numFmtId="0" fontId="3" fillId="37" borderId="11" xfId="0" applyFont="1" applyFill="1" applyBorder="1" applyAlignment="1">
      <alignment horizontal="left" vertical="top" wrapText="1"/>
    </xf>
    <xf numFmtId="0" fontId="0" fillId="37" borderId="11" xfId="0" applyFont="1" applyFill="1" applyBorder="1" applyAlignment="1">
      <alignment horizontal="center" vertical="top"/>
    </xf>
    <xf numFmtId="14" fontId="3" fillId="37" borderId="11" xfId="0" applyNumberFormat="1" applyFont="1" applyFill="1" applyBorder="1" applyAlignment="1">
      <alignment horizontal="center" vertical="top"/>
    </xf>
    <xf numFmtId="0" fontId="0" fillId="37" borderId="0" xfId="0" applyFont="1" applyFill="1" applyBorder="1" applyAlignment="1">
      <alignment horizontal="center" vertical="top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center"/>
    </xf>
    <xf numFmtId="14" fontId="3" fillId="37" borderId="11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top"/>
    </xf>
    <xf numFmtId="0" fontId="3" fillId="0" borderId="34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 wrapText="1"/>
    </xf>
    <xf numFmtId="49" fontId="5" fillId="0" borderId="3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4" fontId="3" fillId="0" borderId="3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center" vertical="top"/>
    </xf>
    <xf numFmtId="0" fontId="10" fillId="0" borderId="34" xfId="0" applyFont="1" applyFill="1" applyBorder="1" applyAlignment="1">
      <alignment wrapText="1"/>
    </xf>
    <xf numFmtId="0" fontId="3" fillId="0" borderId="34" xfId="0" applyFont="1" applyFill="1" applyBorder="1" applyAlignment="1">
      <alignment vertical="top"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/>
    </xf>
    <xf numFmtId="0" fontId="15" fillId="0" borderId="42" xfId="0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0" fontId="10" fillId="0" borderId="45" xfId="0" applyFont="1" applyFill="1" applyBorder="1" applyAlignment="1">
      <alignment vertical="top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 vertical="top"/>
    </xf>
    <xf numFmtId="1" fontId="11" fillId="0" borderId="23" xfId="0" applyNumberFormat="1" applyFont="1" applyFill="1" applyBorder="1" applyAlignment="1">
      <alignment horizontal="center" vertical="top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34" xfId="0" applyNumberFormat="1" applyFont="1" applyFill="1" applyBorder="1" applyAlignment="1">
      <alignment horizontal="center" vertical="top"/>
    </xf>
    <xf numFmtId="1" fontId="3" fillId="0" borderId="34" xfId="0" applyNumberFormat="1" applyFont="1" applyFill="1" applyBorder="1" applyAlignment="1">
      <alignment horizontal="center" vertical="top"/>
    </xf>
    <xf numFmtId="1" fontId="3" fillId="0" borderId="35" xfId="0" applyNumberFormat="1" applyFont="1" applyFill="1" applyBorder="1" applyAlignment="1">
      <alignment horizontal="center" vertical="top"/>
    </xf>
    <xf numFmtId="1" fontId="3" fillId="0" borderId="36" xfId="0" applyNumberFormat="1" applyFont="1" applyFill="1" applyBorder="1" applyAlignment="1">
      <alignment horizontal="center" vertical="top"/>
    </xf>
    <xf numFmtId="1" fontId="3" fillId="0" borderId="45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Fill="1" applyBorder="1" applyAlignment="1">
      <alignment horizontal="center" vertical="top"/>
    </xf>
    <xf numFmtId="1" fontId="3" fillId="0" borderId="35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36" xfId="0" applyNumberFormat="1" applyFont="1" applyFill="1" applyBorder="1" applyAlignment="1">
      <alignment horizontal="center" vertical="top" wrapText="1"/>
    </xf>
    <xf numFmtId="1" fontId="3" fillId="0" borderId="39" xfId="0" applyNumberFormat="1" applyFont="1" applyFill="1" applyBorder="1" applyAlignment="1">
      <alignment horizontal="center" vertical="top"/>
    </xf>
    <xf numFmtId="1" fontId="3" fillId="0" borderId="47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 horizontal="center" vertical="top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52" xfId="0" applyFill="1" applyBorder="1" applyAlignment="1">
      <alignment/>
    </xf>
    <xf numFmtId="14" fontId="3" fillId="0" borderId="5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/>
    </xf>
    <xf numFmtId="0" fontId="3" fillId="0" borderId="57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top"/>
    </xf>
    <xf numFmtId="0" fontId="0" fillId="0" borderId="12" xfId="0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30" xfId="0" applyFont="1" applyFill="1" applyBorder="1" applyAlignment="1">
      <alignment vertical="top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wrapText="1"/>
    </xf>
    <xf numFmtId="0" fontId="3" fillId="0" borderId="57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5" fillId="0" borderId="57" xfId="0" applyFont="1" applyFill="1" applyBorder="1" applyAlignment="1">
      <alignment vertical="top" wrapText="1"/>
    </xf>
    <xf numFmtId="0" fontId="0" fillId="0" borderId="61" xfId="0" applyFill="1" applyBorder="1" applyAlignment="1">
      <alignment/>
    </xf>
    <xf numFmtId="0" fontId="2" fillId="0" borderId="6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4" fontId="3" fillId="0" borderId="57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vertical="top" wrapText="1"/>
    </xf>
    <xf numFmtId="49" fontId="3" fillId="0" borderId="57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59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4" fontId="3" fillId="0" borderId="52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4" fontId="3" fillId="0" borderId="59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57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57" xfId="0" applyNumberFormat="1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66" xfId="0" applyFont="1" applyFill="1" applyBorder="1" applyAlignment="1">
      <alignment wrapText="1"/>
    </xf>
    <xf numFmtId="49" fontId="3" fillId="0" borderId="57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63" xfId="0" applyNumberFormat="1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left"/>
    </xf>
    <xf numFmtId="14" fontId="3" fillId="0" borderId="57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/>
    </xf>
    <xf numFmtId="14" fontId="3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60" xfId="0" applyFont="1" applyFill="1" applyBorder="1" applyAlignment="1">
      <alignment wrapText="1"/>
    </xf>
    <xf numFmtId="49" fontId="2" fillId="0" borderId="57" xfId="0" applyNumberFormat="1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top"/>
    </xf>
    <xf numFmtId="49" fontId="2" fillId="0" borderId="65" xfId="0" applyNumberFormat="1" applyFont="1" applyFill="1" applyBorder="1" applyAlignment="1">
      <alignment horizontal="center" vertical="top"/>
    </xf>
    <xf numFmtId="0" fontId="3" fillId="0" borderId="68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14" fontId="3" fillId="0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top"/>
    </xf>
    <xf numFmtId="0" fontId="3" fillId="0" borderId="72" xfId="0" applyFont="1" applyFill="1" applyBorder="1" applyAlignment="1">
      <alignment wrapText="1"/>
    </xf>
    <xf numFmtId="0" fontId="3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vertical="top" wrapText="1"/>
    </xf>
    <xf numFmtId="0" fontId="10" fillId="0" borderId="70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vertical="top" wrapText="1"/>
    </xf>
    <xf numFmtId="49" fontId="2" fillId="0" borderId="57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 vertical="top" wrapText="1"/>
    </xf>
    <xf numFmtId="0" fontId="10" fillId="0" borderId="69" xfId="0" applyFont="1" applyFill="1" applyBorder="1" applyAlignment="1">
      <alignment horizontal="left"/>
    </xf>
    <xf numFmtId="0" fontId="10" fillId="0" borderId="57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3" fillId="0" borderId="57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14" fontId="3" fillId="0" borderId="61" xfId="0" applyNumberFormat="1" applyFont="1" applyFill="1" applyBorder="1" applyAlignment="1">
      <alignment horizontal="center" wrapText="1"/>
    </xf>
    <xf numFmtId="14" fontId="3" fillId="0" borderId="52" xfId="0" applyNumberFormat="1" applyFont="1" applyFill="1" applyBorder="1" applyAlignment="1">
      <alignment horizontal="center" wrapText="1"/>
    </xf>
    <xf numFmtId="0" fontId="10" fillId="0" borderId="63" xfId="0" applyFont="1" applyFill="1" applyBorder="1" applyAlignment="1">
      <alignment wrapText="1"/>
    </xf>
    <xf numFmtId="0" fontId="10" fillId="0" borderId="73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4" fontId="3" fillId="0" borderId="5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49" fontId="3" fillId="0" borderId="81" xfId="0" applyNumberFormat="1" applyFont="1" applyFill="1" applyBorder="1" applyAlignment="1">
      <alignment horizontal="center" vertical="top"/>
    </xf>
    <xf numFmtId="49" fontId="3" fillId="0" borderId="82" xfId="0" applyNumberFormat="1" applyFont="1" applyFill="1" applyBorder="1" applyAlignment="1">
      <alignment horizontal="center" vertical="top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5" fillId="0" borderId="87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2" fillId="0" borderId="87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10" fillId="0" borderId="86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4" fontId="3" fillId="0" borderId="88" xfId="0" applyNumberFormat="1" applyFont="1" applyFill="1" applyBorder="1" applyAlignment="1">
      <alignment horizontal="center" vertical="center"/>
    </xf>
    <xf numFmtId="14" fontId="3" fillId="0" borderId="40" xfId="0" applyNumberFormat="1" applyFont="1" applyFill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3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3" fillId="0" borderId="8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49" fontId="5" fillId="0" borderId="87" xfId="0" applyNumberFormat="1" applyFont="1" applyFill="1" applyBorder="1" applyAlignment="1">
      <alignment horizontal="center" vertical="top"/>
    </xf>
    <xf numFmtId="49" fontId="5" fillId="0" borderId="89" xfId="0" applyNumberFormat="1" applyFont="1" applyFill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14" fontId="3" fillId="0" borderId="8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10" fillId="0" borderId="64" xfId="0" applyFont="1" applyFill="1" applyBorder="1" applyAlignment="1">
      <alignment horizontal="left" vertical="top"/>
    </xf>
    <xf numFmtId="0" fontId="10" fillId="0" borderId="72" xfId="0" applyFont="1" applyFill="1" applyBorder="1" applyAlignment="1">
      <alignment horizontal="left" vertical="top"/>
    </xf>
    <xf numFmtId="49" fontId="2" fillId="0" borderId="70" xfId="0" applyNumberFormat="1" applyFont="1" applyFill="1" applyBorder="1" applyAlignment="1">
      <alignment horizontal="center" vertical="top"/>
    </xf>
    <xf numFmtId="49" fontId="2" fillId="0" borderId="91" xfId="0" applyNumberFormat="1" applyFont="1" applyFill="1" applyBorder="1" applyAlignment="1">
      <alignment horizontal="center" vertical="top"/>
    </xf>
    <xf numFmtId="49" fontId="2" fillId="0" borderId="7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top"/>
    </xf>
    <xf numFmtId="0" fontId="10" fillId="0" borderId="80" xfId="0" applyFont="1" applyFill="1" applyBorder="1" applyAlignment="1">
      <alignment horizontal="left" vertical="top"/>
    </xf>
    <xf numFmtId="0" fontId="10" fillId="0" borderId="67" xfId="0" applyFont="1" applyFill="1" applyBorder="1" applyAlignment="1">
      <alignment horizontal="left" vertical="top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63" xfId="0" applyNumberFormat="1" applyFont="1" applyFill="1" applyBorder="1" applyAlignment="1">
      <alignment horizontal="center" vertical="top"/>
    </xf>
    <xf numFmtId="0" fontId="10" fillId="0" borderId="64" xfId="0" applyFont="1" applyFill="1" applyBorder="1" applyAlignment="1">
      <alignment horizontal="left" vertical="top" wrapText="1"/>
    </xf>
    <xf numFmtId="0" fontId="10" fillId="0" borderId="7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80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/>
    </xf>
    <xf numFmtId="0" fontId="2" fillId="0" borderId="72" xfId="0" applyFont="1" applyFill="1" applyBorder="1" applyAlignment="1">
      <alignment horizontal="left" vertical="top"/>
    </xf>
    <xf numFmtId="0" fontId="2" fillId="0" borderId="64" xfId="0" applyFont="1" applyFill="1" applyBorder="1" applyAlignment="1">
      <alignment horizontal="center" vertical="top"/>
    </xf>
    <xf numFmtId="0" fontId="2" fillId="0" borderId="72" xfId="0" applyFont="1" applyFill="1" applyBorder="1" applyAlignment="1">
      <alignment horizontal="center" vertical="top"/>
    </xf>
    <xf numFmtId="0" fontId="10" fillId="0" borderId="91" xfId="0" applyFont="1" applyFill="1" applyBorder="1" applyAlignment="1">
      <alignment horizontal="left" vertical="top"/>
    </xf>
    <xf numFmtId="49" fontId="3" fillId="0" borderId="68" xfId="0" applyNumberFormat="1" applyFont="1" applyFill="1" applyBorder="1" applyAlignment="1">
      <alignment horizontal="center" vertical="top"/>
    </xf>
    <xf numFmtId="49" fontId="3" fillId="0" borderId="69" xfId="0" applyNumberFormat="1" applyFont="1" applyFill="1" applyBorder="1" applyAlignment="1">
      <alignment horizontal="center" vertical="top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787"/>
  <sheetViews>
    <sheetView zoomScaleSheetLayoutView="90" zoomScalePageLayoutView="0" workbookViewId="0" topLeftCell="A12">
      <pane xSplit="2" ySplit="4" topLeftCell="C189" activePane="bottomRight" state="frozen"/>
      <selection pane="topLeft" activeCell="A18" sqref="A18:IV25"/>
      <selection pane="topRight" activeCell="S12" sqref="S12"/>
      <selection pane="bottomLeft" activeCell="A15" sqref="A15"/>
      <selection pane="bottomRight" activeCell="B208" sqref="B208"/>
    </sheetView>
  </sheetViews>
  <sheetFormatPr defaultColWidth="9.00390625" defaultRowHeight="15" customHeight="1"/>
  <cols>
    <col min="1" max="1" width="6.375" style="36" customWidth="1"/>
    <col min="2" max="2" width="87.375" style="36" customWidth="1"/>
    <col min="3" max="3" width="11.625" style="36" customWidth="1"/>
    <col min="4" max="4" width="9.875" style="36" customWidth="1"/>
    <col min="5" max="5" width="13.00390625" style="36" customWidth="1"/>
    <col min="6" max="6" width="7.25390625" style="36" customWidth="1"/>
    <col min="7" max="7" width="9.00390625" style="36" customWidth="1"/>
    <col min="8" max="8" width="9.875" style="36" customWidth="1"/>
    <col min="9" max="9" width="7.25390625" style="36" customWidth="1"/>
    <col min="10" max="10" width="8.00390625" style="36" customWidth="1"/>
    <col min="11" max="11" width="9.875" style="36" customWidth="1"/>
    <col min="12" max="12" width="7.25390625" style="36" customWidth="1"/>
    <col min="13" max="13" width="8.00390625" style="36" customWidth="1"/>
    <col min="14" max="14" width="9.875" style="36" customWidth="1"/>
    <col min="15" max="15" width="7.25390625" style="36" customWidth="1"/>
    <col min="16" max="16" width="8.00390625" style="36" customWidth="1"/>
    <col min="17" max="17" width="9.875" style="36" customWidth="1"/>
    <col min="18" max="18" width="7.25390625" style="36" customWidth="1"/>
    <col min="19" max="19" width="8.00390625" style="36" customWidth="1"/>
    <col min="20" max="20" width="9.875" style="36" customWidth="1"/>
    <col min="21" max="21" width="7.25390625" style="36" customWidth="1"/>
    <col min="22" max="22" width="8.00390625" style="36" customWidth="1"/>
    <col min="23" max="23" width="9.875" style="36" customWidth="1"/>
    <col min="24" max="24" width="10.625" style="36" customWidth="1"/>
    <col min="25" max="25" width="10.125" style="63" customWidth="1"/>
    <col min="26" max="26" width="13.25390625" style="19" customWidth="1"/>
    <col min="27" max="16384" width="9.125" style="21" customWidth="1"/>
  </cols>
  <sheetData>
    <row r="1" spans="3:26" ht="15" customHeight="1">
      <c r="C1" s="80" t="s">
        <v>250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3:26" ht="15" customHeight="1">
      <c r="C2" s="79" t="s">
        <v>184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3:26" ht="15" customHeight="1">
      <c r="C3" s="79" t="s">
        <v>185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3:26" ht="15" customHeight="1">
      <c r="C4" s="79" t="s">
        <v>1276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3:26" ht="15" customHeight="1">
      <c r="C5" s="79" t="s">
        <v>1066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7" spans="1:26" ht="15" customHeight="1">
      <c r="A7" s="457" t="s">
        <v>251</v>
      </c>
      <c r="B7" s="457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" customHeight="1">
      <c r="A8" s="457" t="s">
        <v>252</v>
      </c>
      <c r="B8" s="457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" customHeight="1">
      <c r="A9" s="457" t="s">
        <v>1065</v>
      </c>
      <c r="B9" s="457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5" ht="15" customHeight="1">
      <c r="A10" s="3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6" ht="15" customHeight="1">
      <c r="A11" s="41" t="s">
        <v>253</v>
      </c>
      <c r="B11" s="41" t="s">
        <v>254</v>
      </c>
      <c r="C11" s="477" t="s">
        <v>325</v>
      </c>
      <c r="D11" s="457"/>
      <c r="E11" s="478"/>
      <c r="F11" s="471" t="s">
        <v>255</v>
      </c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3"/>
      <c r="X11" s="463" t="s">
        <v>315</v>
      </c>
      <c r="Y11" s="464"/>
      <c r="Z11" s="42"/>
    </row>
    <row r="12" spans="1:26" ht="14.25" customHeight="1">
      <c r="A12" s="43" t="s">
        <v>256</v>
      </c>
      <c r="B12" s="43" t="s">
        <v>257</v>
      </c>
      <c r="C12" s="477"/>
      <c r="D12" s="457"/>
      <c r="E12" s="478"/>
      <c r="F12" s="452" t="s">
        <v>310</v>
      </c>
      <c r="G12" s="452"/>
      <c r="H12" s="452"/>
      <c r="I12" s="465" t="s">
        <v>311</v>
      </c>
      <c r="J12" s="466"/>
      <c r="K12" s="452"/>
      <c r="L12" s="453" t="s">
        <v>312</v>
      </c>
      <c r="M12" s="453"/>
      <c r="N12" s="453"/>
      <c r="O12" s="465" t="s">
        <v>313</v>
      </c>
      <c r="P12" s="466"/>
      <c r="Q12" s="466"/>
      <c r="R12" s="474" t="s">
        <v>322</v>
      </c>
      <c r="S12" s="475"/>
      <c r="T12" s="476"/>
      <c r="U12" s="474" t="s">
        <v>324</v>
      </c>
      <c r="V12" s="475"/>
      <c r="W12" s="476"/>
      <c r="X12" s="456" t="s">
        <v>316</v>
      </c>
      <c r="Y12" s="457"/>
      <c r="Z12" s="44" t="s">
        <v>258</v>
      </c>
    </row>
    <row r="13" spans="1:26" ht="15" customHeight="1">
      <c r="A13" s="45"/>
      <c r="B13" s="45"/>
      <c r="C13" s="458"/>
      <c r="D13" s="459"/>
      <c r="E13" s="460"/>
      <c r="F13" s="454"/>
      <c r="G13" s="454"/>
      <c r="H13" s="454"/>
      <c r="I13" s="461"/>
      <c r="J13" s="462"/>
      <c r="K13" s="454"/>
      <c r="L13" s="455"/>
      <c r="M13" s="455"/>
      <c r="N13" s="455"/>
      <c r="O13" s="467" t="s">
        <v>314</v>
      </c>
      <c r="P13" s="468"/>
      <c r="Q13" s="468"/>
      <c r="R13" s="469" t="s">
        <v>323</v>
      </c>
      <c r="S13" s="468"/>
      <c r="T13" s="470"/>
      <c r="U13" s="469"/>
      <c r="V13" s="468"/>
      <c r="W13" s="470"/>
      <c r="X13" s="46"/>
      <c r="Y13" s="47"/>
      <c r="Z13" s="48" t="s">
        <v>259</v>
      </c>
    </row>
    <row r="14" spans="1:26" ht="15" customHeight="1">
      <c r="A14" s="49"/>
      <c r="B14" s="49"/>
      <c r="C14" s="48" t="s">
        <v>326</v>
      </c>
      <c r="D14" s="48" t="s">
        <v>260</v>
      </c>
      <c r="E14" s="48" t="s">
        <v>320</v>
      </c>
      <c r="F14" s="50" t="s">
        <v>326</v>
      </c>
      <c r="G14" s="48" t="s">
        <v>260</v>
      </c>
      <c r="H14" s="48" t="s">
        <v>320</v>
      </c>
      <c r="I14" s="50" t="s">
        <v>326</v>
      </c>
      <c r="J14" s="48" t="s">
        <v>260</v>
      </c>
      <c r="K14" s="48" t="s">
        <v>320</v>
      </c>
      <c r="L14" s="50" t="s">
        <v>326</v>
      </c>
      <c r="M14" s="48" t="s">
        <v>260</v>
      </c>
      <c r="N14" s="48" t="s">
        <v>320</v>
      </c>
      <c r="O14" s="50" t="s">
        <v>326</v>
      </c>
      <c r="P14" s="48" t="s">
        <v>260</v>
      </c>
      <c r="Q14" s="48" t="s">
        <v>320</v>
      </c>
      <c r="R14" s="50" t="s">
        <v>326</v>
      </c>
      <c r="S14" s="48" t="s">
        <v>260</v>
      </c>
      <c r="T14" s="48" t="s">
        <v>320</v>
      </c>
      <c r="U14" s="50" t="s">
        <v>326</v>
      </c>
      <c r="V14" s="48" t="s">
        <v>260</v>
      </c>
      <c r="W14" s="48" t="s">
        <v>320</v>
      </c>
      <c r="X14" s="48" t="s">
        <v>317</v>
      </c>
      <c r="Y14" s="48" t="s">
        <v>321</v>
      </c>
      <c r="Z14" s="44" t="s">
        <v>261</v>
      </c>
    </row>
    <row r="15" spans="1:26" ht="12.75">
      <c r="A15" s="51"/>
      <c r="B15" s="51"/>
      <c r="C15" s="52"/>
      <c r="D15" s="52"/>
      <c r="E15" s="53" t="s">
        <v>261</v>
      </c>
      <c r="F15" s="52"/>
      <c r="G15" s="52"/>
      <c r="H15" s="53" t="s">
        <v>261</v>
      </c>
      <c r="I15" s="52"/>
      <c r="J15" s="52"/>
      <c r="K15" s="53" t="s">
        <v>261</v>
      </c>
      <c r="L15" s="51"/>
      <c r="M15" s="52"/>
      <c r="N15" s="53" t="s">
        <v>261</v>
      </c>
      <c r="O15" s="53"/>
      <c r="P15" s="53"/>
      <c r="Q15" s="53" t="s">
        <v>261</v>
      </c>
      <c r="R15" s="53"/>
      <c r="S15" s="53"/>
      <c r="T15" s="53" t="s">
        <v>261</v>
      </c>
      <c r="U15" s="53"/>
      <c r="V15" s="53"/>
      <c r="W15" s="53" t="s">
        <v>261</v>
      </c>
      <c r="X15" s="53" t="s">
        <v>318</v>
      </c>
      <c r="Y15" s="53" t="s">
        <v>319</v>
      </c>
      <c r="Z15" s="54"/>
    </row>
    <row r="16" spans="1:26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85" customFormat="1" ht="15" customHeight="1">
      <c r="A17" s="82">
        <v>1</v>
      </c>
      <c r="B17" s="83" t="s">
        <v>199</v>
      </c>
      <c r="C17" s="84">
        <f aca="true" t="shared" si="0" ref="C17:Y17">SUM(C18:C26)</f>
        <v>9</v>
      </c>
      <c r="D17" s="84">
        <f t="shared" si="0"/>
        <v>53</v>
      </c>
      <c r="E17" s="84">
        <f t="shared" si="0"/>
        <v>0</v>
      </c>
      <c r="F17" s="84">
        <f t="shared" si="0"/>
        <v>5</v>
      </c>
      <c r="G17" s="84">
        <f t="shared" si="0"/>
        <v>34</v>
      </c>
      <c r="H17" s="84">
        <f t="shared" si="0"/>
        <v>0</v>
      </c>
      <c r="I17" s="84">
        <f t="shared" si="0"/>
        <v>3</v>
      </c>
      <c r="J17" s="84">
        <f t="shared" si="0"/>
        <v>11</v>
      </c>
      <c r="K17" s="84">
        <f t="shared" si="0"/>
        <v>0</v>
      </c>
      <c r="L17" s="84">
        <f t="shared" si="0"/>
        <v>0</v>
      </c>
      <c r="M17" s="84">
        <f t="shared" si="0"/>
        <v>0</v>
      </c>
      <c r="N17" s="84">
        <f t="shared" si="0"/>
        <v>0</v>
      </c>
      <c r="O17" s="84">
        <f t="shared" si="0"/>
        <v>0</v>
      </c>
      <c r="P17" s="84">
        <f t="shared" si="0"/>
        <v>0</v>
      </c>
      <c r="Q17" s="84">
        <f t="shared" si="0"/>
        <v>0</v>
      </c>
      <c r="R17" s="84">
        <f t="shared" si="0"/>
        <v>1</v>
      </c>
      <c r="S17" s="84">
        <f t="shared" si="0"/>
        <v>1</v>
      </c>
      <c r="T17" s="84">
        <f t="shared" si="0"/>
        <v>0</v>
      </c>
      <c r="U17" s="84">
        <f t="shared" si="0"/>
        <v>0</v>
      </c>
      <c r="V17" s="84">
        <f t="shared" si="0"/>
        <v>0</v>
      </c>
      <c r="W17" s="84">
        <f t="shared" si="0"/>
        <v>0</v>
      </c>
      <c r="X17" s="84">
        <f t="shared" si="0"/>
        <v>0</v>
      </c>
      <c r="Y17" s="84">
        <f t="shared" si="0"/>
        <v>0</v>
      </c>
      <c r="Z17" s="84"/>
    </row>
    <row r="18" spans="1:26" s="17" customFormat="1" ht="15" customHeight="1">
      <c r="A18" s="15"/>
      <c r="B18" s="18" t="s">
        <v>68</v>
      </c>
      <c r="C18" s="14">
        <f aca="true" t="shared" si="1" ref="C18:E19">F18+I18+L18+O18+R18+U18</f>
        <v>1</v>
      </c>
      <c r="D18" s="14">
        <f t="shared" si="1"/>
        <v>2</v>
      </c>
      <c r="E18" s="14">
        <f t="shared" si="1"/>
        <v>0</v>
      </c>
      <c r="F18" s="14">
        <v>1</v>
      </c>
      <c r="G18" s="14"/>
      <c r="H18" s="14"/>
      <c r="I18" s="15"/>
      <c r="J18" s="14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</row>
    <row r="19" spans="1:26" s="17" customFormat="1" ht="15" customHeight="1">
      <c r="A19" s="15"/>
      <c r="B19" s="106" t="s">
        <v>1072</v>
      </c>
      <c r="C19" s="14">
        <f t="shared" si="1"/>
        <v>1</v>
      </c>
      <c r="D19" s="14">
        <f t="shared" si="1"/>
        <v>1</v>
      </c>
      <c r="E19" s="14">
        <f t="shared" si="1"/>
        <v>0</v>
      </c>
      <c r="F19" s="14"/>
      <c r="G19" s="14"/>
      <c r="H19" s="14"/>
      <c r="I19" s="15">
        <v>1</v>
      </c>
      <c r="J19" s="14">
        <v>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</row>
    <row r="20" spans="1:26" s="17" customFormat="1" ht="15" customHeight="1">
      <c r="A20" s="15"/>
      <c r="B20" s="18" t="s">
        <v>262</v>
      </c>
      <c r="C20" s="14">
        <v>1</v>
      </c>
      <c r="D20" s="14">
        <v>22</v>
      </c>
      <c r="E20" s="14">
        <f aca="true" t="shared" si="2" ref="E20:E83">H20+K20+N20+Q20+T20+W20</f>
        <v>0</v>
      </c>
      <c r="F20" s="14">
        <v>1</v>
      </c>
      <c r="G20" s="14">
        <v>22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6"/>
    </row>
    <row r="21" spans="1:26" s="17" customFormat="1" ht="15" customHeight="1">
      <c r="A21" s="15"/>
      <c r="B21" s="18" t="s">
        <v>331</v>
      </c>
      <c r="C21" s="14">
        <f>F21+I21+L21+O21+R21+U21</f>
        <v>1</v>
      </c>
      <c r="D21" s="14">
        <f>G21+J21+M21+P21+S21+V21</f>
        <v>1</v>
      </c>
      <c r="E21" s="14">
        <f>H21+K21+N21+Q21+T21+W21</f>
        <v>0</v>
      </c>
      <c r="F21" s="14"/>
      <c r="G21" s="14"/>
      <c r="H21" s="14"/>
      <c r="I21" s="14">
        <v>1</v>
      </c>
      <c r="J21" s="14">
        <v>1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6"/>
    </row>
    <row r="22" spans="1:26" s="17" customFormat="1" ht="15" customHeight="1">
      <c r="A22" s="15"/>
      <c r="B22" s="18" t="s">
        <v>263</v>
      </c>
      <c r="C22" s="14">
        <f>F22+I22+L22+O22+R22+U22</f>
        <v>1</v>
      </c>
      <c r="D22" s="14">
        <v>9</v>
      </c>
      <c r="E22" s="14">
        <f t="shared" si="2"/>
        <v>0</v>
      </c>
      <c r="F22" s="14">
        <v>1</v>
      </c>
      <c r="G22" s="14">
        <v>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6"/>
    </row>
    <row r="23" spans="1:26" s="17" customFormat="1" ht="15" customHeight="1">
      <c r="A23" s="15"/>
      <c r="B23" s="18" t="s">
        <v>193</v>
      </c>
      <c r="C23" s="14">
        <f aca="true" t="shared" si="3" ref="C23:C35">F23+I23+L23+O23+R23+U23</f>
        <v>1</v>
      </c>
      <c r="D23" s="14">
        <v>8</v>
      </c>
      <c r="E23" s="14">
        <f t="shared" si="2"/>
        <v>0</v>
      </c>
      <c r="F23" s="14">
        <v>1</v>
      </c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6"/>
    </row>
    <row r="24" spans="1:26" s="17" customFormat="1" ht="15" customHeight="1">
      <c r="A24" s="15"/>
      <c r="B24" s="18" t="s">
        <v>194</v>
      </c>
      <c r="C24" s="14">
        <f t="shared" si="3"/>
        <v>1</v>
      </c>
      <c r="D24" s="14">
        <f>G24+J24+M24+P24+S24+V24</f>
        <v>3</v>
      </c>
      <c r="E24" s="14">
        <f t="shared" si="2"/>
        <v>0</v>
      </c>
      <c r="F24" s="14">
        <v>1</v>
      </c>
      <c r="G24" s="14">
        <v>2</v>
      </c>
      <c r="H24" s="14"/>
      <c r="I24" s="14"/>
      <c r="J24" s="14">
        <v>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6"/>
    </row>
    <row r="25" spans="1:26" s="17" customFormat="1" ht="15" customHeight="1">
      <c r="A25" s="15"/>
      <c r="B25" s="18" t="s">
        <v>69</v>
      </c>
      <c r="C25" s="14">
        <f t="shared" si="3"/>
        <v>1</v>
      </c>
      <c r="D25" s="14">
        <v>6</v>
      </c>
      <c r="E25" s="14">
        <f t="shared" si="2"/>
        <v>0</v>
      </c>
      <c r="F25" s="14"/>
      <c r="G25" s="14"/>
      <c r="H25" s="14"/>
      <c r="I25" s="14">
        <v>1</v>
      </c>
      <c r="J25" s="14">
        <v>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6"/>
    </row>
    <row r="26" spans="1:26" s="17" customFormat="1" ht="15" customHeight="1">
      <c r="A26" s="15"/>
      <c r="B26" s="18" t="s">
        <v>264</v>
      </c>
      <c r="C26" s="14">
        <f t="shared" si="3"/>
        <v>1</v>
      </c>
      <c r="D26" s="14">
        <f aca="true" t="shared" si="4" ref="D26:D39">G26+J26+M26+P26+S26+V26</f>
        <v>1</v>
      </c>
      <c r="E26" s="14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>
        <v>1</v>
      </c>
      <c r="S26" s="14">
        <v>1</v>
      </c>
      <c r="T26" s="14"/>
      <c r="U26" s="14"/>
      <c r="V26" s="14"/>
      <c r="W26" s="14"/>
      <c r="X26" s="14"/>
      <c r="Y26" s="15"/>
      <c r="Z26" s="16"/>
    </row>
    <row r="27" spans="1:26" s="85" customFormat="1" ht="15.75">
      <c r="A27" s="82">
        <v>2</v>
      </c>
      <c r="B27" s="83" t="s">
        <v>200</v>
      </c>
      <c r="C27" s="84">
        <f t="shared" si="3"/>
        <v>2</v>
      </c>
      <c r="D27" s="84">
        <f t="shared" si="4"/>
        <v>2</v>
      </c>
      <c r="E27" s="84">
        <f t="shared" si="2"/>
        <v>0</v>
      </c>
      <c r="F27" s="84">
        <f>SUM(F28:F29)</f>
        <v>0</v>
      </c>
      <c r="G27" s="84">
        <f aca="true" t="shared" si="5" ref="G27:Y27">SUM(G28:G29)</f>
        <v>0</v>
      </c>
      <c r="H27" s="84">
        <f t="shared" si="5"/>
        <v>0</v>
      </c>
      <c r="I27" s="84">
        <f t="shared" si="5"/>
        <v>1</v>
      </c>
      <c r="J27" s="84">
        <f t="shared" si="5"/>
        <v>1</v>
      </c>
      <c r="K27" s="84">
        <f t="shared" si="5"/>
        <v>0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4">
        <f t="shared" si="5"/>
        <v>1</v>
      </c>
      <c r="S27" s="84">
        <f t="shared" si="5"/>
        <v>1</v>
      </c>
      <c r="T27" s="84">
        <f t="shared" si="5"/>
        <v>0</v>
      </c>
      <c r="U27" s="84">
        <f t="shared" si="5"/>
        <v>0</v>
      </c>
      <c r="V27" s="84">
        <f t="shared" si="5"/>
        <v>0</v>
      </c>
      <c r="W27" s="84">
        <f t="shared" si="5"/>
        <v>0</v>
      </c>
      <c r="X27" s="84">
        <f t="shared" si="5"/>
        <v>0</v>
      </c>
      <c r="Y27" s="84">
        <f t="shared" si="5"/>
        <v>0</v>
      </c>
      <c r="Z27" s="84"/>
    </row>
    <row r="28" spans="1:26" s="17" customFormat="1" ht="15" customHeight="1">
      <c r="A28" s="15"/>
      <c r="B28" s="18" t="s">
        <v>195</v>
      </c>
      <c r="C28" s="14">
        <f t="shared" si="3"/>
        <v>1</v>
      </c>
      <c r="D28" s="14">
        <f t="shared" si="4"/>
        <v>1</v>
      </c>
      <c r="E28" s="14">
        <f t="shared" si="2"/>
        <v>0</v>
      </c>
      <c r="F28" s="14"/>
      <c r="G28" s="14"/>
      <c r="H28" s="14"/>
      <c r="I28" s="14">
        <v>1</v>
      </c>
      <c r="J28" s="14">
        <v>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6"/>
    </row>
    <row r="29" spans="1:26" s="17" customFormat="1" ht="15">
      <c r="A29" s="15"/>
      <c r="B29" s="18" t="s">
        <v>1021</v>
      </c>
      <c r="C29" s="14">
        <f t="shared" si="3"/>
        <v>1</v>
      </c>
      <c r="D29" s="14">
        <f t="shared" si="4"/>
        <v>1</v>
      </c>
      <c r="E29" s="14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v>1</v>
      </c>
      <c r="S29" s="14">
        <v>1</v>
      </c>
      <c r="T29" s="14"/>
      <c r="U29" s="14"/>
      <c r="V29" s="14"/>
      <c r="W29" s="14"/>
      <c r="X29" s="14"/>
      <c r="Y29" s="15"/>
      <c r="Z29" s="16"/>
    </row>
    <row r="30" spans="1:26" s="85" customFormat="1" ht="15" customHeight="1">
      <c r="A30" s="82">
        <v>3</v>
      </c>
      <c r="B30" s="83" t="s">
        <v>201</v>
      </c>
      <c r="C30" s="84">
        <f t="shared" si="3"/>
        <v>2</v>
      </c>
      <c r="D30" s="84">
        <f t="shared" si="4"/>
        <v>4</v>
      </c>
      <c r="E30" s="84">
        <f t="shared" si="2"/>
        <v>0</v>
      </c>
      <c r="F30" s="84">
        <f>SUM(F31:F32)</f>
        <v>1</v>
      </c>
      <c r="G30" s="84">
        <f aca="true" t="shared" si="6" ref="G30:Y30">SUM(G31:G32)</f>
        <v>3</v>
      </c>
      <c r="H30" s="84">
        <f t="shared" si="6"/>
        <v>0</v>
      </c>
      <c r="I30" s="84">
        <f t="shared" si="6"/>
        <v>1</v>
      </c>
      <c r="J30" s="84">
        <f t="shared" si="6"/>
        <v>1</v>
      </c>
      <c r="K30" s="84">
        <f t="shared" si="6"/>
        <v>0</v>
      </c>
      <c r="L30" s="84">
        <f t="shared" si="6"/>
        <v>0</v>
      </c>
      <c r="M30" s="84">
        <f t="shared" si="6"/>
        <v>0</v>
      </c>
      <c r="N30" s="84">
        <f t="shared" si="6"/>
        <v>0</v>
      </c>
      <c r="O30" s="84">
        <f t="shared" si="6"/>
        <v>0</v>
      </c>
      <c r="P30" s="84">
        <f t="shared" si="6"/>
        <v>0</v>
      </c>
      <c r="Q30" s="84">
        <f t="shared" si="6"/>
        <v>0</v>
      </c>
      <c r="R30" s="84">
        <f t="shared" si="6"/>
        <v>0</v>
      </c>
      <c r="S30" s="84">
        <f t="shared" si="6"/>
        <v>0</v>
      </c>
      <c r="T30" s="84">
        <f t="shared" si="6"/>
        <v>0</v>
      </c>
      <c r="U30" s="84">
        <f t="shared" si="6"/>
        <v>0</v>
      </c>
      <c r="V30" s="84">
        <f t="shared" si="6"/>
        <v>0</v>
      </c>
      <c r="W30" s="84">
        <f t="shared" si="6"/>
        <v>0</v>
      </c>
      <c r="X30" s="84">
        <f t="shared" si="6"/>
        <v>0</v>
      </c>
      <c r="Y30" s="84">
        <f t="shared" si="6"/>
        <v>0</v>
      </c>
      <c r="Z30" s="84"/>
    </row>
    <row r="31" spans="1:26" s="17" customFormat="1" ht="15" customHeight="1">
      <c r="A31" s="15"/>
      <c r="B31" s="18" t="s">
        <v>265</v>
      </c>
      <c r="C31" s="14">
        <f t="shared" si="3"/>
        <v>1</v>
      </c>
      <c r="D31" s="14">
        <f t="shared" si="4"/>
        <v>2</v>
      </c>
      <c r="E31" s="14">
        <f t="shared" si="2"/>
        <v>0</v>
      </c>
      <c r="F31" s="14"/>
      <c r="G31" s="14">
        <v>1</v>
      </c>
      <c r="H31" s="14"/>
      <c r="I31" s="14">
        <v>1</v>
      </c>
      <c r="J31" s="14">
        <v>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16"/>
    </row>
    <row r="32" spans="1:26" s="17" customFormat="1" ht="15" customHeight="1">
      <c r="A32" s="15"/>
      <c r="B32" s="103" t="s">
        <v>644</v>
      </c>
      <c r="C32" s="104">
        <f t="shared" si="3"/>
        <v>1</v>
      </c>
      <c r="D32" s="104">
        <f t="shared" si="4"/>
        <v>2</v>
      </c>
      <c r="E32" s="104">
        <f t="shared" si="2"/>
        <v>0</v>
      </c>
      <c r="F32" s="14">
        <v>1</v>
      </c>
      <c r="G32" s="14">
        <v>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6"/>
    </row>
    <row r="33" spans="1:26" s="85" customFormat="1" ht="15" customHeight="1">
      <c r="A33" s="82">
        <v>4</v>
      </c>
      <c r="B33" s="83" t="s">
        <v>203</v>
      </c>
      <c r="C33" s="84">
        <f t="shared" si="3"/>
        <v>2</v>
      </c>
      <c r="D33" s="84">
        <f t="shared" si="4"/>
        <v>5</v>
      </c>
      <c r="E33" s="84">
        <f t="shared" si="2"/>
        <v>0</v>
      </c>
      <c r="F33" s="84">
        <f>SUM(F34:F35)</f>
        <v>1</v>
      </c>
      <c r="G33" s="84">
        <f aca="true" t="shared" si="7" ref="G33:Y33">SUM(G34:G35)</f>
        <v>3</v>
      </c>
      <c r="H33" s="84">
        <f t="shared" si="7"/>
        <v>0</v>
      </c>
      <c r="I33" s="84">
        <f t="shared" si="7"/>
        <v>1</v>
      </c>
      <c r="J33" s="84">
        <f t="shared" si="7"/>
        <v>2</v>
      </c>
      <c r="K33" s="84">
        <f t="shared" si="7"/>
        <v>0</v>
      </c>
      <c r="L33" s="84">
        <f t="shared" si="7"/>
        <v>0</v>
      </c>
      <c r="M33" s="84">
        <f t="shared" si="7"/>
        <v>0</v>
      </c>
      <c r="N33" s="84">
        <f t="shared" si="7"/>
        <v>0</v>
      </c>
      <c r="O33" s="84">
        <f t="shared" si="7"/>
        <v>0</v>
      </c>
      <c r="P33" s="84">
        <f t="shared" si="7"/>
        <v>0</v>
      </c>
      <c r="Q33" s="84">
        <f t="shared" si="7"/>
        <v>0</v>
      </c>
      <c r="R33" s="84">
        <f t="shared" si="7"/>
        <v>0</v>
      </c>
      <c r="S33" s="84">
        <f t="shared" si="7"/>
        <v>0</v>
      </c>
      <c r="T33" s="84">
        <f t="shared" si="7"/>
        <v>0</v>
      </c>
      <c r="U33" s="84">
        <f t="shared" si="7"/>
        <v>0</v>
      </c>
      <c r="V33" s="84">
        <f t="shared" si="7"/>
        <v>0</v>
      </c>
      <c r="W33" s="84">
        <f t="shared" si="7"/>
        <v>0</v>
      </c>
      <c r="X33" s="84">
        <f t="shared" si="7"/>
        <v>0</v>
      </c>
      <c r="Y33" s="84">
        <f t="shared" si="7"/>
        <v>0</v>
      </c>
      <c r="Z33" s="84"/>
    </row>
    <row r="34" spans="1:26" s="17" customFormat="1" ht="15" customHeight="1">
      <c r="A34" s="15"/>
      <c r="B34" s="18" t="s">
        <v>926</v>
      </c>
      <c r="C34" s="14">
        <f t="shared" si="3"/>
        <v>1</v>
      </c>
      <c r="D34" s="14">
        <f t="shared" si="4"/>
        <v>3</v>
      </c>
      <c r="E34" s="14">
        <f t="shared" si="2"/>
        <v>0</v>
      </c>
      <c r="F34" s="14">
        <v>1</v>
      </c>
      <c r="G34" s="14">
        <v>3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6"/>
    </row>
    <row r="35" spans="1:26" s="17" customFormat="1" ht="15" customHeight="1">
      <c r="A35" s="15"/>
      <c r="B35" s="18" t="s">
        <v>70</v>
      </c>
      <c r="C35" s="14">
        <f t="shared" si="3"/>
        <v>1</v>
      </c>
      <c r="D35" s="14">
        <f t="shared" si="4"/>
        <v>2</v>
      </c>
      <c r="E35" s="14">
        <f>H35+K35+N35+Q35+T35+W35</f>
        <v>0</v>
      </c>
      <c r="F35" s="14"/>
      <c r="G35" s="14"/>
      <c r="H35" s="14"/>
      <c r="I35" s="14">
        <v>1</v>
      </c>
      <c r="J35" s="14">
        <v>2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  <c r="Z35" s="16"/>
    </row>
    <row r="36" spans="1:26" s="69" customFormat="1" ht="15" customHeight="1">
      <c r="A36" s="67">
        <v>5</v>
      </c>
      <c r="B36" s="68" t="s">
        <v>204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85" customFormat="1" ht="15" customHeight="1">
      <c r="A37" s="82">
        <v>6</v>
      </c>
      <c r="B37" s="83" t="s">
        <v>266</v>
      </c>
      <c r="C37" s="84">
        <f aca="true" t="shared" si="8" ref="C37:C74">F37+I37+L37+O37+R37+U37</f>
        <v>1</v>
      </c>
      <c r="D37" s="84">
        <f t="shared" si="4"/>
        <v>1</v>
      </c>
      <c r="E37" s="84">
        <f t="shared" si="2"/>
        <v>0</v>
      </c>
      <c r="F37" s="84">
        <f>F38</f>
        <v>0</v>
      </c>
      <c r="G37" s="84">
        <f aca="true" t="shared" si="9" ref="G37:Y37">G38</f>
        <v>0</v>
      </c>
      <c r="H37" s="84">
        <f t="shared" si="9"/>
        <v>0</v>
      </c>
      <c r="I37" s="84">
        <f t="shared" si="9"/>
        <v>0</v>
      </c>
      <c r="J37" s="84">
        <f t="shared" si="9"/>
        <v>0</v>
      </c>
      <c r="K37" s="84">
        <f t="shared" si="9"/>
        <v>0</v>
      </c>
      <c r="L37" s="84">
        <f t="shared" si="9"/>
        <v>0</v>
      </c>
      <c r="M37" s="84">
        <f t="shared" si="9"/>
        <v>0</v>
      </c>
      <c r="N37" s="84">
        <f t="shared" si="9"/>
        <v>0</v>
      </c>
      <c r="O37" s="84">
        <f t="shared" si="9"/>
        <v>0</v>
      </c>
      <c r="P37" s="84">
        <f t="shared" si="9"/>
        <v>0</v>
      </c>
      <c r="Q37" s="84">
        <f t="shared" si="9"/>
        <v>0</v>
      </c>
      <c r="R37" s="84">
        <f t="shared" si="9"/>
        <v>1</v>
      </c>
      <c r="S37" s="84">
        <f t="shared" si="9"/>
        <v>1</v>
      </c>
      <c r="T37" s="84">
        <f t="shared" si="9"/>
        <v>0</v>
      </c>
      <c r="U37" s="84">
        <f t="shared" si="9"/>
        <v>0</v>
      </c>
      <c r="V37" s="84">
        <f t="shared" si="9"/>
        <v>0</v>
      </c>
      <c r="W37" s="84">
        <f t="shared" si="9"/>
        <v>0</v>
      </c>
      <c r="X37" s="84">
        <f t="shared" si="9"/>
        <v>0</v>
      </c>
      <c r="Y37" s="84">
        <f t="shared" si="9"/>
        <v>0</v>
      </c>
      <c r="Z37" s="84"/>
    </row>
    <row r="38" spans="1:28" s="32" customFormat="1" ht="15" customHeight="1">
      <c r="A38" s="15"/>
      <c r="B38" s="18" t="s">
        <v>267</v>
      </c>
      <c r="C38" s="14">
        <f t="shared" si="8"/>
        <v>1</v>
      </c>
      <c r="D38" s="14">
        <f aca="true" t="shared" si="10" ref="D38:E54">G38+J38+M38+P38+S38+V38</f>
        <v>1</v>
      </c>
      <c r="E38" s="14">
        <f t="shared" si="2"/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v>1</v>
      </c>
      <c r="S38" s="14">
        <v>1</v>
      </c>
      <c r="T38" s="14"/>
      <c r="U38" s="14"/>
      <c r="V38" s="14"/>
      <c r="W38" s="14"/>
      <c r="X38" s="14"/>
      <c r="Y38" s="15"/>
      <c r="Z38" s="16"/>
      <c r="AA38" s="17"/>
      <c r="AB38" s="17"/>
    </row>
    <row r="39" spans="1:26" s="85" customFormat="1" ht="15" customHeight="1">
      <c r="A39" s="82">
        <v>7</v>
      </c>
      <c r="B39" s="83" t="s">
        <v>205</v>
      </c>
      <c r="C39" s="84">
        <f t="shared" si="8"/>
        <v>2</v>
      </c>
      <c r="D39" s="84">
        <f t="shared" si="4"/>
        <v>7</v>
      </c>
      <c r="E39" s="84">
        <f t="shared" si="2"/>
        <v>0</v>
      </c>
      <c r="F39" s="84">
        <f>SUM(F40:F41)</f>
        <v>1</v>
      </c>
      <c r="G39" s="84">
        <f aca="true" t="shared" si="11" ref="G39:Y39">SUM(G40:G41)</f>
        <v>1</v>
      </c>
      <c r="H39" s="84">
        <f t="shared" si="11"/>
        <v>0</v>
      </c>
      <c r="I39" s="84">
        <f t="shared" si="11"/>
        <v>1</v>
      </c>
      <c r="J39" s="84">
        <f t="shared" si="11"/>
        <v>6</v>
      </c>
      <c r="K39" s="84">
        <f t="shared" si="11"/>
        <v>0</v>
      </c>
      <c r="L39" s="84">
        <f t="shared" si="11"/>
        <v>0</v>
      </c>
      <c r="M39" s="84">
        <f t="shared" si="11"/>
        <v>0</v>
      </c>
      <c r="N39" s="84">
        <f t="shared" si="11"/>
        <v>0</v>
      </c>
      <c r="O39" s="84">
        <f t="shared" si="11"/>
        <v>0</v>
      </c>
      <c r="P39" s="84">
        <f t="shared" si="11"/>
        <v>0</v>
      </c>
      <c r="Q39" s="84">
        <f t="shared" si="11"/>
        <v>0</v>
      </c>
      <c r="R39" s="84">
        <f t="shared" si="11"/>
        <v>0</v>
      </c>
      <c r="S39" s="84">
        <f t="shared" si="11"/>
        <v>0</v>
      </c>
      <c r="T39" s="84">
        <f t="shared" si="11"/>
        <v>0</v>
      </c>
      <c r="U39" s="84">
        <f t="shared" si="11"/>
        <v>0</v>
      </c>
      <c r="V39" s="84">
        <f t="shared" si="11"/>
        <v>0</v>
      </c>
      <c r="W39" s="84">
        <f t="shared" si="11"/>
        <v>0</v>
      </c>
      <c r="X39" s="84">
        <f t="shared" si="11"/>
        <v>0</v>
      </c>
      <c r="Y39" s="84">
        <f t="shared" si="11"/>
        <v>0</v>
      </c>
      <c r="Z39" s="84"/>
    </row>
    <row r="40" spans="1:26" s="17" customFormat="1" ht="15" customHeight="1">
      <c r="A40" s="15"/>
      <c r="B40" s="18" t="s">
        <v>268</v>
      </c>
      <c r="C40" s="14">
        <f t="shared" si="8"/>
        <v>1</v>
      </c>
      <c r="D40" s="14">
        <f t="shared" si="10"/>
        <v>1</v>
      </c>
      <c r="E40" s="14">
        <f t="shared" si="2"/>
        <v>0</v>
      </c>
      <c r="F40" s="14"/>
      <c r="G40" s="14"/>
      <c r="H40" s="14"/>
      <c r="I40" s="14">
        <v>1</v>
      </c>
      <c r="J40" s="14">
        <v>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6"/>
    </row>
    <row r="41" spans="1:26" s="17" customFormat="1" ht="15" customHeight="1">
      <c r="A41" s="15"/>
      <c r="B41" s="18" t="s">
        <v>71</v>
      </c>
      <c r="C41" s="14">
        <f t="shared" si="8"/>
        <v>1</v>
      </c>
      <c r="D41" s="14">
        <f t="shared" si="10"/>
        <v>6</v>
      </c>
      <c r="E41" s="14">
        <f t="shared" si="2"/>
        <v>0</v>
      </c>
      <c r="F41" s="14">
        <v>1</v>
      </c>
      <c r="G41" s="14">
        <v>1</v>
      </c>
      <c r="H41" s="14"/>
      <c r="I41" s="14"/>
      <c r="J41" s="14">
        <v>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6"/>
    </row>
    <row r="42" spans="1:26" s="85" customFormat="1" ht="15" customHeight="1">
      <c r="A42" s="82">
        <v>8</v>
      </c>
      <c r="B42" s="83" t="s">
        <v>206</v>
      </c>
      <c r="C42" s="84">
        <f t="shared" si="8"/>
        <v>4</v>
      </c>
      <c r="D42" s="84">
        <f t="shared" si="10"/>
        <v>11</v>
      </c>
      <c r="E42" s="84">
        <f t="shared" si="2"/>
        <v>0</v>
      </c>
      <c r="F42" s="84">
        <f>SUM(F43:F46)</f>
        <v>4</v>
      </c>
      <c r="G42" s="84">
        <f aca="true" t="shared" si="12" ref="G42:Y42">SUM(G43:G46)</f>
        <v>11</v>
      </c>
      <c r="H42" s="84">
        <f t="shared" si="12"/>
        <v>0</v>
      </c>
      <c r="I42" s="84">
        <f t="shared" si="12"/>
        <v>0</v>
      </c>
      <c r="J42" s="84">
        <f t="shared" si="12"/>
        <v>0</v>
      </c>
      <c r="K42" s="84">
        <f t="shared" si="12"/>
        <v>0</v>
      </c>
      <c r="L42" s="84">
        <f t="shared" si="12"/>
        <v>0</v>
      </c>
      <c r="M42" s="84">
        <f t="shared" si="12"/>
        <v>0</v>
      </c>
      <c r="N42" s="84">
        <f t="shared" si="12"/>
        <v>0</v>
      </c>
      <c r="O42" s="84">
        <f t="shared" si="12"/>
        <v>0</v>
      </c>
      <c r="P42" s="84">
        <f t="shared" si="12"/>
        <v>0</v>
      </c>
      <c r="Q42" s="84">
        <f t="shared" si="12"/>
        <v>0</v>
      </c>
      <c r="R42" s="84">
        <f t="shared" si="12"/>
        <v>0</v>
      </c>
      <c r="S42" s="84">
        <f t="shared" si="12"/>
        <v>0</v>
      </c>
      <c r="T42" s="84">
        <f t="shared" si="12"/>
        <v>0</v>
      </c>
      <c r="U42" s="84">
        <f t="shared" si="12"/>
        <v>0</v>
      </c>
      <c r="V42" s="84">
        <f t="shared" si="12"/>
        <v>0</v>
      </c>
      <c r="W42" s="84">
        <f t="shared" si="12"/>
        <v>0</v>
      </c>
      <c r="X42" s="84">
        <f t="shared" si="12"/>
        <v>3</v>
      </c>
      <c r="Y42" s="84">
        <f t="shared" si="12"/>
        <v>0</v>
      </c>
      <c r="Z42" s="84"/>
    </row>
    <row r="43" spans="1:26" s="17" customFormat="1" ht="15" customHeight="1">
      <c r="A43" s="15"/>
      <c r="B43" s="18" t="s">
        <v>72</v>
      </c>
      <c r="C43" s="14">
        <f t="shared" si="8"/>
        <v>1</v>
      </c>
      <c r="D43" s="14">
        <f t="shared" si="10"/>
        <v>2</v>
      </c>
      <c r="E43" s="14">
        <f t="shared" si="2"/>
        <v>0</v>
      </c>
      <c r="F43" s="14">
        <v>1</v>
      </c>
      <c r="G43" s="14">
        <v>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>
        <v>1</v>
      </c>
      <c r="Y43" s="15"/>
      <c r="Z43" s="16"/>
    </row>
    <row r="44" spans="1:26" s="17" customFormat="1" ht="30">
      <c r="A44" s="15"/>
      <c r="B44" s="107" t="s">
        <v>947</v>
      </c>
      <c r="C44" s="14">
        <f t="shared" si="8"/>
        <v>1</v>
      </c>
      <c r="D44" s="14">
        <f t="shared" si="10"/>
        <v>3</v>
      </c>
      <c r="E44" s="14">
        <f t="shared" si="2"/>
        <v>0</v>
      </c>
      <c r="F44" s="14">
        <v>1</v>
      </c>
      <c r="G44" s="14">
        <v>3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>
        <v>1</v>
      </c>
      <c r="Y44" s="15"/>
      <c r="Z44" s="16"/>
    </row>
    <row r="45" spans="1:26" s="17" customFormat="1" ht="15" customHeight="1">
      <c r="A45" s="15"/>
      <c r="B45" s="18" t="s">
        <v>269</v>
      </c>
      <c r="C45" s="14">
        <f t="shared" si="8"/>
        <v>1</v>
      </c>
      <c r="D45" s="14">
        <f t="shared" si="10"/>
        <v>2</v>
      </c>
      <c r="E45" s="14">
        <f t="shared" si="2"/>
        <v>0</v>
      </c>
      <c r="F45" s="14">
        <v>1</v>
      </c>
      <c r="G45" s="14">
        <v>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  <c r="Z45" s="16"/>
    </row>
    <row r="46" spans="1:26" s="17" customFormat="1" ht="15" customHeight="1">
      <c r="A46" s="15"/>
      <c r="B46" s="18" t="s">
        <v>270</v>
      </c>
      <c r="C46" s="14">
        <f t="shared" si="8"/>
        <v>1</v>
      </c>
      <c r="D46" s="14">
        <f t="shared" si="10"/>
        <v>4</v>
      </c>
      <c r="E46" s="14">
        <f t="shared" si="2"/>
        <v>0</v>
      </c>
      <c r="F46" s="14">
        <v>1</v>
      </c>
      <c r="G46" s="14">
        <v>4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>
        <v>1</v>
      </c>
      <c r="Y46" s="15"/>
      <c r="Z46" s="16"/>
    </row>
    <row r="47" spans="1:26" s="85" customFormat="1" ht="15" customHeight="1">
      <c r="A47" s="82">
        <v>9</v>
      </c>
      <c r="B47" s="83" t="s">
        <v>271</v>
      </c>
      <c r="C47" s="84">
        <f t="shared" si="8"/>
        <v>3</v>
      </c>
      <c r="D47" s="84">
        <f t="shared" si="10"/>
        <v>10</v>
      </c>
      <c r="E47" s="84">
        <f t="shared" si="2"/>
        <v>0</v>
      </c>
      <c r="F47" s="84">
        <f>SUM(F48:F50)</f>
        <v>2</v>
      </c>
      <c r="G47" s="84">
        <f aca="true" t="shared" si="13" ref="G47:Y47">SUM(G48:G50)</f>
        <v>8</v>
      </c>
      <c r="H47" s="84">
        <f t="shared" si="13"/>
        <v>0</v>
      </c>
      <c r="I47" s="84">
        <f t="shared" si="13"/>
        <v>1</v>
      </c>
      <c r="J47" s="84">
        <f t="shared" si="13"/>
        <v>2</v>
      </c>
      <c r="K47" s="84">
        <f t="shared" si="13"/>
        <v>0</v>
      </c>
      <c r="L47" s="84">
        <f t="shared" si="13"/>
        <v>0</v>
      </c>
      <c r="M47" s="84">
        <f t="shared" si="13"/>
        <v>0</v>
      </c>
      <c r="N47" s="84">
        <f t="shared" si="13"/>
        <v>0</v>
      </c>
      <c r="O47" s="84">
        <f t="shared" si="13"/>
        <v>0</v>
      </c>
      <c r="P47" s="84">
        <f t="shared" si="13"/>
        <v>0</v>
      </c>
      <c r="Q47" s="84">
        <f t="shared" si="13"/>
        <v>0</v>
      </c>
      <c r="R47" s="84">
        <f t="shared" si="13"/>
        <v>0</v>
      </c>
      <c r="S47" s="84">
        <f t="shared" si="13"/>
        <v>0</v>
      </c>
      <c r="T47" s="84">
        <f t="shared" si="13"/>
        <v>0</v>
      </c>
      <c r="U47" s="84">
        <f t="shared" si="13"/>
        <v>0</v>
      </c>
      <c r="V47" s="84">
        <f t="shared" si="13"/>
        <v>0</v>
      </c>
      <c r="W47" s="84">
        <f t="shared" si="13"/>
        <v>0</v>
      </c>
      <c r="X47" s="84">
        <f t="shared" si="13"/>
        <v>7</v>
      </c>
      <c r="Y47" s="84">
        <f t="shared" si="13"/>
        <v>0</v>
      </c>
      <c r="Z47" s="84"/>
    </row>
    <row r="48" spans="1:26" s="17" customFormat="1" ht="30">
      <c r="A48" s="15"/>
      <c r="B48" s="103" t="s">
        <v>1022</v>
      </c>
      <c r="C48" s="14">
        <f t="shared" si="8"/>
        <v>1</v>
      </c>
      <c r="D48" s="14">
        <f t="shared" si="10"/>
        <v>8</v>
      </c>
      <c r="E48" s="14">
        <f t="shared" si="2"/>
        <v>0</v>
      </c>
      <c r="F48" s="14">
        <v>1</v>
      </c>
      <c r="G48" s="14">
        <v>7</v>
      </c>
      <c r="H48" s="14"/>
      <c r="I48" s="14"/>
      <c r="J48" s="14">
        <v>1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>
        <v>7</v>
      </c>
      <c r="Y48" s="15"/>
      <c r="Z48" s="16"/>
    </row>
    <row r="49" spans="1:26" s="17" customFormat="1" ht="15" customHeight="1">
      <c r="A49" s="15"/>
      <c r="B49" s="18" t="s">
        <v>73</v>
      </c>
      <c r="C49" s="14">
        <f t="shared" si="8"/>
        <v>1</v>
      </c>
      <c r="D49" s="14">
        <f t="shared" si="10"/>
        <v>1</v>
      </c>
      <c r="E49" s="14">
        <f>H49+K49+N49+Q49+T49+W49</f>
        <v>0</v>
      </c>
      <c r="F49" s="64">
        <v>1</v>
      </c>
      <c r="G49" s="14">
        <v>1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6"/>
    </row>
    <row r="50" spans="1:26" s="17" customFormat="1" ht="15" customHeight="1">
      <c r="A50" s="15"/>
      <c r="B50" s="18" t="s">
        <v>272</v>
      </c>
      <c r="C50" s="14">
        <f t="shared" si="8"/>
        <v>1</v>
      </c>
      <c r="D50" s="14">
        <f t="shared" si="10"/>
        <v>1</v>
      </c>
      <c r="E50" s="14">
        <f t="shared" si="2"/>
        <v>0</v>
      </c>
      <c r="F50" s="14"/>
      <c r="G50" s="14"/>
      <c r="H50" s="14"/>
      <c r="I50" s="14">
        <v>1</v>
      </c>
      <c r="J50" s="14">
        <v>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6"/>
    </row>
    <row r="51" spans="1:26" s="85" customFormat="1" ht="15" customHeight="1">
      <c r="A51" s="82">
        <v>10</v>
      </c>
      <c r="B51" s="83" t="s">
        <v>207</v>
      </c>
      <c r="C51" s="84">
        <f t="shared" si="8"/>
        <v>7</v>
      </c>
      <c r="D51" s="84">
        <f t="shared" si="10"/>
        <v>12</v>
      </c>
      <c r="E51" s="84">
        <f t="shared" si="10"/>
        <v>0</v>
      </c>
      <c r="F51" s="84">
        <f aca="true" t="shared" si="14" ref="F51:Y51">SUM(F52:F58)</f>
        <v>4</v>
      </c>
      <c r="G51" s="84">
        <f t="shared" si="14"/>
        <v>7</v>
      </c>
      <c r="H51" s="84">
        <f t="shared" si="14"/>
        <v>0</v>
      </c>
      <c r="I51" s="84">
        <f t="shared" si="14"/>
        <v>0</v>
      </c>
      <c r="J51" s="84">
        <f t="shared" si="14"/>
        <v>0</v>
      </c>
      <c r="K51" s="84">
        <f t="shared" si="14"/>
        <v>0</v>
      </c>
      <c r="L51" s="84">
        <f t="shared" si="14"/>
        <v>1</v>
      </c>
      <c r="M51" s="84">
        <f t="shared" si="14"/>
        <v>2</v>
      </c>
      <c r="N51" s="84">
        <f t="shared" si="14"/>
        <v>0</v>
      </c>
      <c r="O51" s="84">
        <f t="shared" si="14"/>
        <v>0</v>
      </c>
      <c r="P51" s="84">
        <f t="shared" si="14"/>
        <v>0</v>
      </c>
      <c r="Q51" s="84">
        <f t="shared" si="14"/>
        <v>0</v>
      </c>
      <c r="R51" s="84">
        <f t="shared" si="14"/>
        <v>2</v>
      </c>
      <c r="S51" s="84">
        <f t="shared" si="14"/>
        <v>3</v>
      </c>
      <c r="T51" s="84">
        <f t="shared" si="14"/>
        <v>0</v>
      </c>
      <c r="U51" s="84">
        <f t="shared" si="14"/>
        <v>0</v>
      </c>
      <c r="V51" s="84">
        <f t="shared" si="14"/>
        <v>0</v>
      </c>
      <c r="W51" s="84">
        <f t="shared" si="14"/>
        <v>0</v>
      </c>
      <c r="X51" s="84">
        <f t="shared" si="14"/>
        <v>2</v>
      </c>
      <c r="Y51" s="84">
        <f t="shared" si="14"/>
        <v>0</v>
      </c>
      <c r="Z51" s="84"/>
    </row>
    <row r="52" spans="1:26" s="17" customFormat="1" ht="15" customHeight="1">
      <c r="A52" s="15"/>
      <c r="B52" s="18" t="s">
        <v>273</v>
      </c>
      <c r="C52" s="14">
        <f t="shared" si="8"/>
        <v>1</v>
      </c>
      <c r="D52" s="14">
        <f t="shared" si="10"/>
        <v>3</v>
      </c>
      <c r="E52" s="14">
        <f t="shared" si="2"/>
        <v>0</v>
      </c>
      <c r="F52" s="14">
        <v>1</v>
      </c>
      <c r="G52" s="14">
        <v>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  <c r="Z52" s="16"/>
    </row>
    <row r="53" spans="1:26" s="17" customFormat="1" ht="15" customHeight="1">
      <c r="A53" s="15"/>
      <c r="B53" s="18" t="s">
        <v>74</v>
      </c>
      <c r="C53" s="14">
        <f t="shared" si="8"/>
        <v>1</v>
      </c>
      <c r="D53" s="14">
        <f t="shared" si="10"/>
        <v>3</v>
      </c>
      <c r="E53" s="14">
        <f t="shared" si="2"/>
        <v>0</v>
      </c>
      <c r="F53" s="14"/>
      <c r="G53" s="14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1</v>
      </c>
      <c r="S53" s="14">
        <v>2</v>
      </c>
      <c r="T53" s="14"/>
      <c r="U53" s="14"/>
      <c r="V53" s="14"/>
      <c r="W53" s="14"/>
      <c r="X53" s="14">
        <v>1</v>
      </c>
      <c r="Y53" s="15"/>
      <c r="Z53" s="16"/>
    </row>
    <row r="54" spans="1:26" s="17" customFormat="1" ht="15" customHeight="1">
      <c r="A54" s="15"/>
      <c r="B54" s="18" t="s">
        <v>274</v>
      </c>
      <c r="C54" s="14">
        <f t="shared" si="8"/>
        <v>1</v>
      </c>
      <c r="D54" s="14">
        <f t="shared" si="10"/>
        <v>1</v>
      </c>
      <c r="E54" s="14">
        <f t="shared" si="2"/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>
        <v>1</v>
      </c>
      <c r="S54" s="14">
        <v>1</v>
      </c>
      <c r="T54" s="14"/>
      <c r="U54" s="14"/>
      <c r="V54" s="14"/>
      <c r="W54" s="14"/>
      <c r="X54" s="14"/>
      <c r="Y54" s="15"/>
      <c r="Z54" s="16"/>
    </row>
    <row r="55" spans="1:26" s="17" customFormat="1" ht="15" customHeight="1">
      <c r="A55" s="15"/>
      <c r="B55" s="18" t="s">
        <v>648</v>
      </c>
      <c r="C55" s="14">
        <f t="shared" si="8"/>
        <v>1</v>
      </c>
      <c r="D55" s="14">
        <v>6</v>
      </c>
      <c r="E55" s="14">
        <f t="shared" si="2"/>
        <v>0</v>
      </c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6"/>
    </row>
    <row r="56" spans="1:26" s="17" customFormat="1" ht="15" customHeight="1">
      <c r="A56" s="15"/>
      <c r="B56" s="18" t="s">
        <v>1035</v>
      </c>
      <c r="C56" s="14">
        <f t="shared" si="8"/>
        <v>1</v>
      </c>
      <c r="D56" s="14">
        <f>G56+J56+M56+P56+S56+V56</f>
        <v>3</v>
      </c>
      <c r="E56" s="14">
        <f t="shared" si="2"/>
        <v>0</v>
      </c>
      <c r="F56" s="14"/>
      <c r="G56" s="14">
        <v>1</v>
      </c>
      <c r="H56" s="14"/>
      <c r="I56" s="14"/>
      <c r="J56" s="14"/>
      <c r="K56" s="14"/>
      <c r="L56" s="14">
        <v>1</v>
      </c>
      <c r="M56" s="14">
        <v>2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1</v>
      </c>
      <c r="Y56" s="15"/>
      <c r="Z56" s="16"/>
    </row>
    <row r="57" spans="1:26" s="17" customFormat="1" ht="15" customHeight="1">
      <c r="A57" s="15"/>
      <c r="B57" s="18" t="s">
        <v>1025</v>
      </c>
      <c r="C57" s="14">
        <f t="shared" si="8"/>
        <v>1</v>
      </c>
      <c r="D57" s="14">
        <f>G57+J57+M57+P57+S57+V57</f>
        <v>1</v>
      </c>
      <c r="E57" s="14">
        <f t="shared" si="2"/>
        <v>0</v>
      </c>
      <c r="F57" s="14">
        <v>1</v>
      </c>
      <c r="G57" s="14">
        <v>1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6"/>
    </row>
    <row r="58" spans="1:26" s="17" customFormat="1" ht="15" customHeight="1">
      <c r="A58" s="15"/>
      <c r="B58" s="18" t="s">
        <v>1005</v>
      </c>
      <c r="C58" s="14">
        <f t="shared" si="8"/>
        <v>1</v>
      </c>
      <c r="D58" s="14">
        <f>G58+J58+M58+P58+S58+V58</f>
        <v>1</v>
      </c>
      <c r="E58" s="14">
        <f t="shared" si="2"/>
        <v>0</v>
      </c>
      <c r="F58" s="14">
        <v>1</v>
      </c>
      <c r="G58" s="14">
        <v>1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5"/>
      <c r="Z58" s="16"/>
    </row>
    <row r="59" spans="1:26" s="85" customFormat="1" ht="15" customHeight="1">
      <c r="A59" s="82">
        <v>11</v>
      </c>
      <c r="B59" s="83" t="s">
        <v>275</v>
      </c>
      <c r="C59" s="84">
        <f t="shared" si="8"/>
        <v>3</v>
      </c>
      <c r="D59" s="84">
        <f>G59+J59+M59+P59+S59+V59</f>
        <v>16</v>
      </c>
      <c r="E59" s="84">
        <f t="shared" si="2"/>
        <v>0</v>
      </c>
      <c r="F59" s="84">
        <f aca="true" t="shared" si="15" ref="F59:Y59">SUM(F60:F62)</f>
        <v>3</v>
      </c>
      <c r="G59" s="84">
        <f t="shared" si="15"/>
        <v>12</v>
      </c>
      <c r="H59" s="84">
        <f t="shared" si="15"/>
        <v>0</v>
      </c>
      <c r="I59" s="84">
        <f t="shared" si="15"/>
        <v>0</v>
      </c>
      <c r="J59" s="84">
        <f t="shared" si="15"/>
        <v>4</v>
      </c>
      <c r="K59" s="84">
        <f t="shared" si="15"/>
        <v>0</v>
      </c>
      <c r="L59" s="84">
        <f t="shared" si="15"/>
        <v>0</v>
      </c>
      <c r="M59" s="84">
        <f t="shared" si="15"/>
        <v>0</v>
      </c>
      <c r="N59" s="84">
        <f t="shared" si="15"/>
        <v>0</v>
      </c>
      <c r="O59" s="84">
        <f t="shared" si="15"/>
        <v>0</v>
      </c>
      <c r="P59" s="84">
        <f t="shared" si="15"/>
        <v>0</v>
      </c>
      <c r="Q59" s="84">
        <f t="shared" si="15"/>
        <v>0</v>
      </c>
      <c r="R59" s="84">
        <f t="shared" si="15"/>
        <v>0</v>
      </c>
      <c r="S59" s="84">
        <f t="shared" si="15"/>
        <v>0</v>
      </c>
      <c r="T59" s="84">
        <f t="shared" si="15"/>
        <v>0</v>
      </c>
      <c r="U59" s="84">
        <f t="shared" si="15"/>
        <v>0</v>
      </c>
      <c r="V59" s="84">
        <f t="shared" si="15"/>
        <v>0</v>
      </c>
      <c r="W59" s="84">
        <f t="shared" si="15"/>
        <v>0</v>
      </c>
      <c r="X59" s="84">
        <f t="shared" si="15"/>
        <v>1</v>
      </c>
      <c r="Y59" s="84">
        <f t="shared" si="15"/>
        <v>0</v>
      </c>
      <c r="Z59" s="84"/>
    </row>
    <row r="60" spans="1:26" s="17" customFormat="1" ht="15" customHeight="1">
      <c r="A60" s="15"/>
      <c r="B60" s="18" t="s">
        <v>1023</v>
      </c>
      <c r="C60" s="14">
        <f t="shared" si="8"/>
        <v>1</v>
      </c>
      <c r="D60" s="14">
        <f>G60+J60+M60+P60+S60+V60</f>
        <v>1</v>
      </c>
      <c r="E60" s="14">
        <f t="shared" si="2"/>
        <v>0</v>
      </c>
      <c r="F60" s="14">
        <v>1</v>
      </c>
      <c r="G60" s="14">
        <v>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6"/>
    </row>
    <row r="61" spans="1:26" s="17" customFormat="1" ht="15" customHeight="1">
      <c r="A61" s="15"/>
      <c r="B61" s="18" t="s">
        <v>934</v>
      </c>
      <c r="C61" s="14">
        <f t="shared" si="8"/>
        <v>1</v>
      </c>
      <c r="D61" s="14">
        <v>14</v>
      </c>
      <c r="E61" s="14">
        <f t="shared" si="2"/>
        <v>0</v>
      </c>
      <c r="F61" s="14">
        <v>1</v>
      </c>
      <c r="G61" s="14">
        <v>8</v>
      </c>
      <c r="H61" s="14"/>
      <c r="I61" s="14"/>
      <c r="J61" s="14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>
        <v>1</v>
      </c>
      <c r="Y61" s="15"/>
      <c r="Z61" s="16"/>
    </row>
    <row r="62" spans="1:26" s="17" customFormat="1" ht="15" customHeight="1">
      <c r="A62" s="15"/>
      <c r="B62" s="18" t="s">
        <v>75</v>
      </c>
      <c r="C62" s="14">
        <f t="shared" si="8"/>
        <v>1</v>
      </c>
      <c r="D62" s="14">
        <f aca="true" t="shared" si="16" ref="D62:D67">G62+J62+M62+P62+S62+V62</f>
        <v>5</v>
      </c>
      <c r="E62" s="14">
        <f t="shared" si="2"/>
        <v>0</v>
      </c>
      <c r="F62" s="14">
        <v>1</v>
      </c>
      <c r="G62" s="14">
        <v>3</v>
      </c>
      <c r="H62" s="14"/>
      <c r="I62" s="14"/>
      <c r="J62" s="14">
        <v>2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  <c r="Z62" s="16"/>
    </row>
    <row r="63" spans="1:26" s="85" customFormat="1" ht="14.25" customHeight="1">
      <c r="A63" s="82">
        <v>12</v>
      </c>
      <c r="B63" s="83" t="s">
        <v>208</v>
      </c>
      <c r="C63" s="84">
        <f t="shared" si="8"/>
        <v>6</v>
      </c>
      <c r="D63" s="84">
        <f t="shared" si="16"/>
        <v>10</v>
      </c>
      <c r="E63" s="84">
        <f t="shared" si="2"/>
        <v>0</v>
      </c>
      <c r="F63" s="84">
        <f>SUM(F64:F69)</f>
        <v>3</v>
      </c>
      <c r="G63" s="84">
        <f aca="true" t="shared" si="17" ref="G63:Y63">SUM(G64:G69)</f>
        <v>7</v>
      </c>
      <c r="H63" s="84">
        <f t="shared" si="17"/>
        <v>0</v>
      </c>
      <c r="I63" s="84">
        <f t="shared" si="17"/>
        <v>0</v>
      </c>
      <c r="J63" s="84">
        <f t="shared" si="17"/>
        <v>0</v>
      </c>
      <c r="K63" s="84">
        <f t="shared" si="17"/>
        <v>0</v>
      </c>
      <c r="L63" s="84">
        <f t="shared" si="17"/>
        <v>0</v>
      </c>
      <c r="M63" s="84">
        <f t="shared" si="17"/>
        <v>0</v>
      </c>
      <c r="N63" s="84">
        <f t="shared" si="17"/>
        <v>0</v>
      </c>
      <c r="O63" s="84">
        <f t="shared" si="17"/>
        <v>1</v>
      </c>
      <c r="P63" s="84">
        <f t="shared" si="17"/>
        <v>1</v>
      </c>
      <c r="Q63" s="84">
        <f t="shared" si="17"/>
        <v>0</v>
      </c>
      <c r="R63" s="84">
        <f t="shared" si="17"/>
        <v>2</v>
      </c>
      <c r="S63" s="84">
        <f t="shared" si="17"/>
        <v>2</v>
      </c>
      <c r="T63" s="84">
        <f t="shared" si="17"/>
        <v>0</v>
      </c>
      <c r="U63" s="84">
        <f t="shared" si="17"/>
        <v>0</v>
      </c>
      <c r="V63" s="84">
        <f t="shared" si="17"/>
        <v>0</v>
      </c>
      <c r="W63" s="84">
        <f t="shared" si="17"/>
        <v>0</v>
      </c>
      <c r="X63" s="84">
        <f t="shared" si="17"/>
        <v>1</v>
      </c>
      <c r="Y63" s="84">
        <f t="shared" si="17"/>
        <v>0</v>
      </c>
      <c r="Z63" s="84"/>
    </row>
    <row r="64" spans="1:26" s="17" customFormat="1" ht="15" customHeight="1">
      <c r="A64" s="15"/>
      <c r="B64" s="18" t="s">
        <v>76</v>
      </c>
      <c r="C64" s="14">
        <f t="shared" si="8"/>
        <v>1</v>
      </c>
      <c r="D64" s="14">
        <f t="shared" si="16"/>
        <v>5</v>
      </c>
      <c r="E64" s="14">
        <f t="shared" si="2"/>
        <v>0</v>
      </c>
      <c r="F64" s="14">
        <v>1</v>
      </c>
      <c r="G64" s="14">
        <v>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>
        <v>1</v>
      </c>
      <c r="Y64" s="15"/>
      <c r="Z64" s="16"/>
    </row>
    <row r="65" spans="1:28" s="32" customFormat="1" ht="15" customHeight="1">
      <c r="A65" s="15"/>
      <c r="B65" s="18" t="s">
        <v>77</v>
      </c>
      <c r="C65" s="14">
        <f t="shared" si="8"/>
        <v>1</v>
      </c>
      <c r="D65" s="14">
        <f t="shared" si="16"/>
        <v>1</v>
      </c>
      <c r="E65" s="14">
        <f t="shared" si="2"/>
        <v>0</v>
      </c>
      <c r="F65" s="14">
        <v>1</v>
      </c>
      <c r="G65" s="14">
        <v>1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6"/>
      <c r="AA65" s="17"/>
      <c r="AB65" s="17"/>
    </row>
    <row r="66" spans="1:26" s="17" customFormat="1" ht="30">
      <c r="A66" s="15"/>
      <c r="B66" s="103" t="s">
        <v>1130</v>
      </c>
      <c r="C66" s="104">
        <f t="shared" si="8"/>
        <v>1</v>
      </c>
      <c r="D66" s="104">
        <f t="shared" si="16"/>
        <v>1</v>
      </c>
      <c r="E66" s="104">
        <f>H66+K66+N66+Q66+T66+W66</f>
        <v>0</v>
      </c>
      <c r="F66" s="14">
        <v>1</v>
      </c>
      <c r="G66" s="14">
        <v>1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6"/>
    </row>
    <row r="67" spans="1:26" s="17" customFormat="1" ht="15">
      <c r="A67" s="15"/>
      <c r="B67" s="124" t="s">
        <v>1026</v>
      </c>
      <c r="C67" s="14">
        <f t="shared" si="8"/>
        <v>1</v>
      </c>
      <c r="D67" s="14">
        <f t="shared" si="16"/>
        <v>1</v>
      </c>
      <c r="E67" s="14">
        <f t="shared" si="2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>
        <v>1</v>
      </c>
      <c r="P67" s="14">
        <v>1</v>
      </c>
      <c r="Q67" s="14"/>
      <c r="R67" s="14"/>
      <c r="S67" s="14"/>
      <c r="T67" s="14"/>
      <c r="U67" s="14"/>
      <c r="V67" s="14"/>
      <c r="W67" s="14"/>
      <c r="X67" s="14"/>
      <c r="Y67" s="15"/>
      <c r="Z67" s="16"/>
    </row>
    <row r="68" spans="1:26" s="17" customFormat="1" ht="15" customHeight="1">
      <c r="A68" s="15"/>
      <c r="B68" s="18" t="s">
        <v>78</v>
      </c>
      <c r="C68" s="14">
        <f t="shared" si="8"/>
        <v>1</v>
      </c>
      <c r="D68" s="14">
        <v>5</v>
      </c>
      <c r="E68" s="14">
        <f t="shared" si="2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1</v>
      </c>
      <c r="S68" s="14">
        <v>1</v>
      </c>
      <c r="T68" s="14"/>
      <c r="U68" s="14"/>
      <c r="V68" s="14"/>
      <c r="W68" s="14"/>
      <c r="X68" s="14"/>
      <c r="Y68" s="15"/>
      <c r="Z68" s="16"/>
    </row>
    <row r="69" spans="1:26" s="17" customFormat="1" ht="15" customHeight="1">
      <c r="A69" s="15"/>
      <c r="B69" s="18" t="s">
        <v>1020</v>
      </c>
      <c r="C69" s="14">
        <f t="shared" si="8"/>
        <v>1</v>
      </c>
      <c r="D69" s="14">
        <v>4</v>
      </c>
      <c r="E69" s="14">
        <f t="shared" si="2"/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1</v>
      </c>
      <c r="S69" s="14">
        <v>1</v>
      </c>
      <c r="T69" s="14"/>
      <c r="U69" s="14"/>
      <c r="V69" s="14"/>
      <c r="W69" s="14"/>
      <c r="X69" s="14"/>
      <c r="Y69" s="15"/>
      <c r="Z69" s="16"/>
    </row>
    <row r="70" spans="1:26" s="85" customFormat="1" ht="14.25" customHeight="1">
      <c r="A70" s="82">
        <v>13</v>
      </c>
      <c r="B70" s="83" t="s">
        <v>276</v>
      </c>
      <c r="C70" s="84">
        <f t="shared" si="8"/>
        <v>7</v>
      </c>
      <c r="D70" s="84">
        <f>G70+J70+M70+P70+S70+V70</f>
        <v>12</v>
      </c>
      <c r="E70" s="84">
        <f t="shared" si="2"/>
        <v>0</v>
      </c>
      <c r="F70" s="84">
        <f aca="true" t="shared" si="18" ref="F70:Y70">SUM(F71:F77)</f>
        <v>5</v>
      </c>
      <c r="G70" s="84">
        <f t="shared" si="18"/>
        <v>9</v>
      </c>
      <c r="H70" s="84">
        <f t="shared" si="18"/>
        <v>0</v>
      </c>
      <c r="I70" s="84">
        <f t="shared" si="18"/>
        <v>0</v>
      </c>
      <c r="J70" s="84">
        <f t="shared" si="18"/>
        <v>1</v>
      </c>
      <c r="K70" s="84">
        <f t="shared" si="18"/>
        <v>0</v>
      </c>
      <c r="L70" s="84">
        <f t="shared" si="18"/>
        <v>0</v>
      </c>
      <c r="M70" s="84">
        <f t="shared" si="18"/>
        <v>0</v>
      </c>
      <c r="N70" s="84">
        <f t="shared" si="18"/>
        <v>0</v>
      </c>
      <c r="O70" s="84">
        <f t="shared" si="18"/>
        <v>0</v>
      </c>
      <c r="P70" s="84">
        <f t="shared" si="18"/>
        <v>0</v>
      </c>
      <c r="Q70" s="84">
        <f t="shared" si="18"/>
        <v>0</v>
      </c>
      <c r="R70" s="84">
        <f t="shared" si="18"/>
        <v>0</v>
      </c>
      <c r="S70" s="84">
        <f t="shared" si="18"/>
        <v>0</v>
      </c>
      <c r="T70" s="84">
        <f t="shared" si="18"/>
        <v>0</v>
      </c>
      <c r="U70" s="84">
        <f t="shared" si="18"/>
        <v>2</v>
      </c>
      <c r="V70" s="84">
        <f t="shared" si="18"/>
        <v>2</v>
      </c>
      <c r="W70" s="84">
        <f t="shared" si="18"/>
        <v>0</v>
      </c>
      <c r="X70" s="84">
        <f t="shared" si="18"/>
        <v>4</v>
      </c>
      <c r="Y70" s="84">
        <f t="shared" si="18"/>
        <v>0</v>
      </c>
      <c r="Z70" s="84"/>
    </row>
    <row r="71" spans="1:26" s="17" customFormat="1" ht="15" customHeight="1">
      <c r="A71" s="15"/>
      <c r="B71" s="18" t="s">
        <v>277</v>
      </c>
      <c r="C71" s="14">
        <f t="shared" si="8"/>
        <v>1</v>
      </c>
      <c r="D71" s="14">
        <f>G71+J71+M71+P71+S71+V71</f>
        <v>1</v>
      </c>
      <c r="E71" s="14">
        <f t="shared" si="2"/>
        <v>0</v>
      </c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6"/>
    </row>
    <row r="72" spans="1:26" s="17" customFormat="1" ht="15" customHeight="1">
      <c r="A72" s="15"/>
      <c r="B72" s="18" t="s">
        <v>1034</v>
      </c>
      <c r="C72" s="14">
        <f t="shared" si="8"/>
        <v>1</v>
      </c>
      <c r="D72" s="14">
        <f>G72+J72+M72+P72+S72+V72</f>
        <v>1</v>
      </c>
      <c r="E72" s="14">
        <f t="shared" si="2"/>
        <v>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>
        <v>1</v>
      </c>
      <c r="V72" s="14">
        <v>1</v>
      </c>
      <c r="W72" s="14"/>
      <c r="X72" s="14"/>
      <c r="Y72" s="15"/>
      <c r="Z72" s="16"/>
    </row>
    <row r="73" spans="1:26" s="17" customFormat="1" ht="15" customHeight="1">
      <c r="A73" s="15"/>
      <c r="B73" s="18" t="s">
        <v>79</v>
      </c>
      <c r="C73" s="14">
        <f t="shared" si="8"/>
        <v>1</v>
      </c>
      <c r="D73" s="14">
        <f>G73+J73+M73+P73+S73+V73</f>
        <v>1</v>
      </c>
      <c r="E73" s="14">
        <f t="shared" si="2"/>
        <v>0</v>
      </c>
      <c r="F73" s="14">
        <v>1</v>
      </c>
      <c r="G73" s="14">
        <v>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6"/>
    </row>
    <row r="74" spans="1:26" s="112" customFormat="1" ht="13.5" customHeight="1">
      <c r="A74" s="108"/>
      <c r="B74" s="109" t="s">
        <v>192</v>
      </c>
      <c r="C74" s="110">
        <f t="shared" si="8"/>
        <v>1</v>
      </c>
      <c r="D74" s="110">
        <f>G74+J74+M74+P74+S74+V74</f>
        <v>4</v>
      </c>
      <c r="E74" s="110">
        <f t="shared" si="2"/>
        <v>0</v>
      </c>
      <c r="F74" s="110">
        <v>1</v>
      </c>
      <c r="G74" s="110">
        <v>3</v>
      </c>
      <c r="H74" s="110"/>
      <c r="I74" s="110"/>
      <c r="J74" s="110">
        <v>1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>
        <v>1</v>
      </c>
      <c r="Y74" s="108"/>
      <c r="Z74" s="111"/>
    </row>
    <row r="75" spans="1:26" s="17" customFormat="1" ht="15" customHeight="1">
      <c r="A75" s="15"/>
      <c r="B75" s="18" t="s">
        <v>347</v>
      </c>
      <c r="C75" s="14">
        <f aca="true" t="shared" si="19" ref="C75:E76">F75+I75+L75+O75+R75+U75</f>
        <v>1</v>
      </c>
      <c r="D75" s="14">
        <f t="shared" si="19"/>
        <v>1</v>
      </c>
      <c r="E75" s="14">
        <f t="shared" si="19"/>
        <v>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14">
        <v>1</v>
      </c>
      <c r="W75" s="14"/>
      <c r="X75" s="14"/>
      <c r="Y75" s="15"/>
      <c r="Z75" s="16"/>
    </row>
    <row r="76" spans="1:26" s="17" customFormat="1" ht="15" customHeight="1">
      <c r="A76" s="142"/>
      <c r="B76" s="143" t="s">
        <v>938</v>
      </c>
      <c r="C76" s="144">
        <v>1</v>
      </c>
      <c r="D76" s="144">
        <v>3</v>
      </c>
      <c r="E76" s="144">
        <f t="shared" si="19"/>
        <v>0</v>
      </c>
      <c r="F76" s="144">
        <v>1</v>
      </c>
      <c r="G76" s="144">
        <v>3</v>
      </c>
      <c r="H76" s="144"/>
      <c r="I76" s="144"/>
      <c r="J76" s="144"/>
      <c r="K76" s="144"/>
      <c r="L76" s="144"/>
      <c r="M76" s="14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>
        <v>3</v>
      </c>
      <c r="Y76" s="15"/>
      <c r="Z76" s="16"/>
    </row>
    <row r="77" spans="1:26" s="17" customFormat="1" ht="15" customHeight="1">
      <c r="A77" s="15"/>
      <c r="B77" s="18" t="s">
        <v>937</v>
      </c>
      <c r="C77" s="14">
        <f>F77+I77+L77+O77+R77+U77</f>
        <v>1</v>
      </c>
      <c r="D77" s="14">
        <f>G77+J77+M77+P77+S77+V77</f>
        <v>1</v>
      </c>
      <c r="E77" s="14">
        <f t="shared" si="2"/>
        <v>0</v>
      </c>
      <c r="F77" s="14">
        <v>1</v>
      </c>
      <c r="G77" s="14">
        <v>1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6"/>
    </row>
    <row r="78" spans="1:26" s="85" customFormat="1" ht="15" customHeight="1">
      <c r="A78" s="82">
        <v>14</v>
      </c>
      <c r="B78" s="83" t="s">
        <v>209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s="85" customFormat="1" ht="15" customHeight="1">
      <c r="A79" s="82">
        <v>15</v>
      </c>
      <c r="B79" s="83" t="s">
        <v>210</v>
      </c>
      <c r="C79" s="84">
        <f aca="true" t="shared" si="20" ref="C79:D81">F79+I79+L79+O79+R79+U79</f>
        <v>2</v>
      </c>
      <c r="D79" s="84">
        <f t="shared" si="20"/>
        <v>2</v>
      </c>
      <c r="E79" s="84">
        <f t="shared" si="2"/>
        <v>0</v>
      </c>
      <c r="F79" s="84">
        <f>SUM(F80:F81)</f>
        <v>1</v>
      </c>
      <c r="G79" s="84">
        <f aca="true" t="shared" si="21" ref="G79:Y79">SUM(G80:G81)</f>
        <v>1</v>
      </c>
      <c r="H79" s="84">
        <f t="shared" si="21"/>
        <v>0</v>
      </c>
      <c r="I79" s="84">
        <f t="shared" si="21"/>
        <v>0</v>
      </c>
      <c r="J79" s="84">
        <f t="shared" si="21"/>
        <v>0</v>
      </c>
      <c r="K79" s="84">
        <f t="shared" si="21"/>
        <v>0</v>
      </c>
      <c r="L79" s="84">
        <f t="shared" si="21"/>
        <v>0</v>
      </c>
      <c r="M79" s="84">
        <f t="shared" si="21"/>
        <v>0</v>
      </c>
      <c r="N79" s="84">
        <f t="shared" si="21"/>
        <v>0</v>
      </c>
      <c r="O79" s="84">
        <f t="shared" si="21"/>
        <v>0</v>
      </c>
      <c r="P79" s="84">
        <f t="shared" si="21"/>
        <v>0</v>
      </c>
      <c r="Q79" s="84">
        <f t="shared" si="21"/>
        <v>0</v>
      </c>
      <c r="R79" s="84">
        <f t="shared" si="21"/>
        <v>1</v>
      </c>
      <c r="S79" s="84">
        <f t="shared" si="21"/>
        <v>1</v>
      </c>
      <c r="T79" s="84">
        <f t="shared" si="21"/>
        <v>0</v>
      </c>
      <c r="U79" s="84">
        <f t="shared" si="21"/>
        <v>0</v>
      </c>
      <c r="V79" s="84">
        <f t="shared" si="21"/>
        <v>0</v>
      </c>
      <c r="W79" s="84">
        <f t="shared" si="21"/>
        <v>0</v>
      </c>
      <c r="X79" s="84">
        <f t="shared" si="21"/>
        <v>0</v>
      </c>
      <c r="Y79" s="84">
        <f t="shared" si="21"/>
        <v>0</v>
      </c>
      <c r="Z79" s="84"/>
    </row>
    <row r="80" spans="1:26" s="17" customFormat="1" ht="15" customHeight="1">
      <c r="A80" s="15"/>
      <c r="B80" s="18" t="s">
        <v>1041</v>
      </c>
      <c r="C80" s="14">
        <f t="shared" si="20"/>
        <v>1</v>
      </c>
      <c r="D80" s="14">
        <f t="shared" si="20"/>
        <v>1</v>
      </c>
      <c r="E80" s="14">
        <f t="shared" si="2"/>
        <v>0</v>
      </c>
      <c r="F80" s="14">
        <v>1</v>
      </c>
      <c r="G80" s="14">
        <v>1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5"/>
      <c r="Z80" s="16"/>
    </row>
    <row r="81" spans="1:26" s="17" customFormat="1" ht="15" customHeight="1">
      <c r="A81" s="15"/>
      <c r="B81" s="18" t="s">
        <v>11</v>
      </c>
      <c r="C81" s="14">
        <f t="shared" si="20"/>
        <v>1</v>
      </c>
      <c r="D81" s="14">
        <f t="shared" si="20"/>
        <v>1</v>
      </c>
      <c r="E81" s="14">
        <f t="shared" si="2"/>
        <v>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>
        <v>1</v>
      </c>
      <c r="S81" s="14">
        <v>1</v>
      </c>
      <c r="T81" s="14"/>
      <c r="U81" s="14"/>
      <c r="V81" s="14"/>
      <c r="W81" s="14"/>
      <c r="X81" s="14"/>
      <c r="Y81" s="15"/>
      <c r="Z81" s="16"/>
    </row>
    <row r="82" spans="1:26" s="85" customFormat="1" ht="15" customHeight="1">
      <c r="A82" s="82">
        <v>16</v>
      </c>
      <c r="B82" s="83" t="s">
        <v>211</v>
      </c>
      <c r="C82" s="84">
        <f>F82+I82+L82+O82+R82+U82+C91</f>
        <v>13</v>
      </c>
      <c r="D82" s="84">
        <f>G82+J82+M82+P82+S82+V82+D91</f>
        <v>19</v>
      </c>
      <c r="E82" s="84">
        <f>H82+K82+N82+Q82+T82+W82+E91</f>
        <v>0</v>
      </c>
      <c r="F82" s="84">
        <f aca="true" t="shared" si="22" ref="F82:Y82">SUM(F83:F96)</f>
        <v>5</v>
      </c>
      <c r="G82" s="84">
        <f t="shared" si="22"/>
        <v>7</v>
      </c>
      <c r="H82" s="84">
        <f t="shared" si="22"/>
        <v>0</v>
      </c>
      <c r="I82" s="84">
        <f t="shared" si="22"/>
        <v>0</v>
      </c>
      <c r="J82" s="84">
        <f t="shared" si="22"/>
        <v>1</v>
      </c>
      <c r="K82" s="84">
        <f t="shared" si="22"/>
        <v>0</v>
      </c>
      <c r="L82" s="84">
        <f t="shared" si="22"/>
        <v>0</v>
      </c>
      <c r="M82" s="84">
        <f t="shared" si="22"/>
        <v>0</v>
      </c>
      <c r="N82" s="84">
        <f t="shared" si="22"/>
        <v>0</v>
      </c>
      <c r="O82" s="84">
        <f t="shared" si="22"/>
        <v>1</v>
      </c>
      <c r="P82" s="84">
        <f t="shared" si="22"/>
        <v>1</v>
      </c>
      <c r="Q82" s="84">
        <f t="shared" si="22"/>
        <v>0</v>
      </c>
      <c r="R82" s="84">
        <f t="shared" si="22"/>
        <v>7</v>
      </c>
      <c r="S82" s="84">
        <f t="shared" si="22"/>
        <v>10</v>
      </c>
      <c r="T82" s="84">
        <f t="shared" si="22"/>
        <v>0</v>
      </c>
      <c r="U82" s="84">
        <f t="shared" si="22"/>
        <v>0</v>
      </c>
      <c r="V82" s="84">
        <f t="shared" si="22"/>
        <v>0</v>
      </c>
      <c r="W82" s="84">
        <f t="shared" si="22"/>
        <v>0</v>
      </c>
      <c r="X82" s="84">
        <f t="shared" si="22"/>
        <v>1</v>
      </c>
      <c r="Y82" s="84">
        <f t="shared" si="22"/>
        <v>0</v>
      </c>
      <c r="Z82" s="84"/>
    </row>
    <row r="83" spans="1:26" s="17" customFormat="1" ht="15">
      <c r="A83" s="15"/>
      <c r="B83" s="18" t="s">
        <v>278</v>
      </c>
      <c r="C83" s="14">
        <f>F83+I83+L83+O83+R83+U83</f>
        <v>1</v>
      </c>
      <c r="D83" s="14">
        <f>G83+J83+M83+P83+S83+V83</f>
        <v>1</v>
      </c>
      <c r="E83" s="14">
        <f t="shared" si="2"/>
        <v>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>
        <v>1</v>
      </c>
      <c r="S83" s="14">
        <v>1</v>
      </c>
      <c r="T83" s="14"/>
      <c r="U83" s="14"/>
      <c r="V83" s="14"/>
      <c r="W83" s="14"/>
      <c r="X83" s="14"/>
      <c r="Y83" s="15"/>
      <c r="Z83" s="16"/>
    </row>
    <row r="84" spans="1:26" s="17" customFormat="1" ht="15">
      <c r="A84" s="15"/>
      <c r="B84" s="18" t="s">
        <v>280</v>
      </c>
      <c r="C84" s="14">
        <f aca="true" t="shared" si="23" ref="C84:E138">F84+I84+L84+O84+R84+U84</f>
        <v>1</v>
      </c>
      <c r="D84" s="14">
        <f t="shared" si="23"/>
        <v>1</v>
      </c>
      <c r="E84" s="14">
        <f t="shared" si="23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1</v>
      </c>
      <c r="S84" s="14">
        <v>1</v>
      </c>
      <c r="T84" s="14"/>
      <c r="U84" s="14"/>
      <c r="V84" s="14"/>
      <c r="W84" s="14"/>
      <c r="X84" s="14"/>
      <c r="Y84" s="15"/>
      <c r="Z84" s="16"/>
    </row>
    <row r="85" spans="1:26" s="17" customFormat="1" ht="15">
      <c r="A85" s="15"/>
      <c r="B85" s="18" t="s">
        <v>329</v>
      </c>
      <c r="C85" s="14">
        <f t="shared" si="23"/>
        <v>1</v>
      </c>
      <c r="D85" s="14">
        <f t="shared" si="23"/>
        <v>1</v>
      </c>
      <c r="E85" s="14">
        <f t="shared" si="23"/>
        <v>0</v>
      </c>
      <c r="F85" s="14"/>
      <c r="G85" s="14"/>
      <c r="H85" s="14"/>
      <c r="I85" s="14"/>
      <c r="J85" s="14"/>
      <c r="K85" s="14"/>
      <c r="L85" s="14"/>
      <c r="M85" s="14"/>
      <c r="N85" s="14"/>
      <c r="O85" s="14">
        <v>1</v>
      </c>
      <c r="P85" s="14">
        <v>1</v>
      </c>
      <c r="Q85" s="14"/>
      <c r="R85" s="14"/>
      <c r="S85" s="14"/>
      <c r="T85" s="14"/>
      <c r="U85" s="14"/>
      <c r="V85" s="14"/>
      <c r="W85" s="14"/>
      <c r="X85" s="14"/>
      <c r="Y85" s="15"/>
      <c r="Z85" s="16"/>
    </row>
    <row r="86" spans="1:26" s="17" customFormat="1" ht="15">
      <c r="A86" s="15"/>
      <c r="B86" s="18" t="s">
        <v>281</v>
      </c>
      <c r="C86" s="14">
        <f t="shared" si="23"/>
        <v>1</v>
      </c>
      <c r="D86" s="14">
        <f t="shared" si="23"/>
        <v>1</v>
      </c>
      <c r="E86" s="14">
        <f t="shared" si="23"/>
        <v>0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>
        <v>1</v>
      </c>
      <c r="S86" s="14">
        <v>1</v>
      </c>
      <c r="T86" s="14"/>
      <c r="U86" s="14"/>
      <c r="V86" s="14"/>
      <c r="W86" s="14"/>
      <c r="X86" s="14"/>
      <c r="Y86" s="15"/>
      <c r="Z86" s="16"/>
    </row>
    <row r="87" spans="1:26" s="17" customFormat="1" ht="15">
      <c r="A87" s="15"/>
      <c r="B87" s="18" t="s">
        <v>282</v>
      </c>
      <c r="C87" s="14">
        <f t="shared" si="23"/>
        <v>1</v>
      </c>
      <c r="D87" s="14">
        <f t="shared" si="23"/>
        <v>1</v>
      </c>
      <c r="E87" s="14">
        <f t="shared" si="23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1</v>
      </c>
      <c r="S87" s="14">
        <v>1</v>
      </c>
      <c r="T87" s="14"/>
      <c r="U87" s="14"/>
      <c r="V87" s="14"/>
      <c r="W87" s="14"/>
      <c r="X87" s="14"/>
      <c r="Y87" s="15"/>
      <c r="Z87" s="16"/>
    </row>
    <row r="88" spans="1:26" s="17" customFormat="1" ht="15">
      <c r="A88" s="15"/>
      <c r="B88" s="18" t="s">
        <v>1270</v>
      </c>
      <c r="C88" s="14">
        <f t="shared" si="23"/>
        <v>1</v>
      </c>
      <c r="D88" s="14">
        <f t="shared" si="23"/>
        <v>1</v>
      </c>
      <c r="E88" s="14">
        <f t="shared" si="23"/>
        <v>0</v>
      </c>
      <c r="F88" s="14">
        <v>1</v>
      </c>
      <c r="G88" s="14">
        <v>1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5"/>
      <c r="Z88" s="16"/>
    </row>
    <row r="89" spans="1:26" s="17" customFormat="1" ht="15">
      <c r="A89" s="15"/>
      <c r="B89" s="18" t="s">
        <v>44</v>
      </c>
      <c r="C89" s="14">
        <f t="shared" si="23"/>
        <v>1</v>
      </c>
      <c r="D89" s="14">
        <f t="shared" si="23"/>
        <v>1</v>
      </c>
      <c r="E89" s="14">
        <f t="shared" si="23"/>
        <v>0</v>
      </c>
      <c r="F89" s="14">
        <v>1</v>
      </c>
      <c r="G89" s="14">
        <v>1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5"/>
      <c r="Z89" s="16"/>
    </row>
    <row r="90" spans="2:26" s="15" customFormat="1" ht="15" customHeight="1">
      <c r="B90" s="18" t="s">
        <v>284</v>
      </c>
      <c r="C90" s="14">
        <f t="shared" si="23"/>
        <v>1</v>
      </c>
      <c r="D90" s="14">
        <f t="shared" si="23"/>
        <v>1</v>
      </c>
      <c r="E90" s="14">
        <f t="shared" si="23"/>
        <v>0</v>
      </c>
      <c r="R90" s="14">
        <v>1</v>
      </c>
      <c r="S90" s="14">
        <v>1</v>
      </c>
      <c r="Z90" s="16"/>
    </row>
    <row r="91" spans="1:26" s="93" customFormat="1" ht="15" customHeight="1">
      <c r="A91" s="88"/>
      <c r="B91" s="90" t="s">
        <v>285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</row>
    <row r="92" spans="1:26" s="17" customFormat="1" ht="15" customHeight="1">
      <c r="A92" s="15"/>
      <c r="B92" s="103" t="s">
        <v>196</v>
      </c>
      <c r="C92" s="104">
        <f t="shared" si="23"/>
        <v>1</v>
      </c>
      <c r="D92" s="104">
        <f t="shared" si="23"/>
        <v>5</v>
      </c>
      <c r="E92" s="104">
        <f t="shared" si="23"/>
        <v>0</v>
      </c>
      <c r="F92" s="14">
        <v>1</v>
      </c>
      <c r="G92" s="14">
        <v>3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>
        <v>2</v>
      </c>
      <c r="T92" s="14"/>
      <c r="U92" s="14"/>
      <c r="V92" s="14"/>
      <c r="W92" s="14"/>
      <c r="X92" s="14">
        <v>1</v>
      </c>
      <c r="Y92" s="15"/>
      <c r="Z92" s="16"/>
    </row>
    <row r="93" spans="1:26" s="17" customFormat="1" ht="15" customHeight="1">
      <c r="A93" s="15"/>
      <c r="B93" s="103" t="s">
        <v>286</v>
      </c>
      <c r="C93" s="104">
        <f t="shared" si="23"/>
        <v>1</v>
      </c>
      <c r="D93" s="104">
        <f t="shared" si="23"/>
        <v>2</v>
      </c>
      <c r="E93" s="104">
        <f t="shared" si="23"/>
        <v>0</v>
      </c>
      <c r="F93" s="14">
        <v>1</v>
      </c>
      <c r="G93" s="14">
        <v>1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v>1</v>
      </c>
      <c r="T93" s="14"/>
      <c r="U93" s="14"/>
      <c r="V93" s="14"/>
      <c r="W93" s="14"/>
      <c r="X93" s="14"/>
      <c r="Y93" s="15"/>
      <c r="Z93" s="16"/>
    </row>
    <row r="94" spans="1:26" s="17" customFormat="1" ht="15" customHeight="1">
      <c r="A94" s="15"/>
      <c r="B94" s="18" t="s">
        <v>48</v>
      </c>
      <c r="C94" s="14">
        <f t="shared" si="23"/>
        <v>1</v>
      </c>
      <c r="D94" s="14">
        <f t="shared" si="23"/>
        <v>2</v>
      </c>
      <c r="E94" s="14">
        <f t="shared" si="23"/>
        <v>0</v>
      </c>
      <c r="F94" s="14">
        <v>1</v>
      </c>
      <c r="G94" s="14">
        <v>1</v>
      </c>
      <c r="H94" s="14"/>
      <c r="I94" s="14"/>
      <c r="J94" s="14">
        <v>1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5"/>
      <c r="Z94" s="16"/>
    </row>
    <row r="95" spans="1:26" s="17" customFormat="1" ht="15">
      <c r="A95" s="15"/>
      <c r="B95" s="103" t="s">
        <v>287</v>
      </c>
      <c r="C95" s="14">
        <v>1</v>
      </c>
      <c r="D95" s="14">
        <v>2</v>
      </c>
      <c r="E95" s="14">
        <f t="shared" si="23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1</v>
      </c>
      <c r="S95" s="14">
        <v>1</v>
      </c>
      <c r="T95" s="14"/>
      <c r="U95" s="14"/>
      <c r="V95" s="14"/>
      <c r="W95" s="14"/>
      <c r="X95" s="14"/>
      <c r="Y95" s="15"/>
      <c r="Z95" s="16"/>
    </row>
    <row r="96" spans="1:26" s="17" customFormat="1" ht="30">
      <c r="A96" s="15"/>
      <c r="B96" s="103" t="s">
        <v>288</v>
      </c>
      <c r="C96" s="14">
        <f t="shared" si="23"/>
        <v>1</v>
      </c>
      <c r="D96" s="14">
        <v>2</v>
      </c>
      <c r="E96" s="14">
        <f t="shared" si="23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>
        <v>1</v>
      </c>
      <c r="S96" s="14">
        <v>1</v>
      </c>
      <c r="T96" s="14"/>
      <c r="U96" s="14"/>
      <c r="V96" s="14"/>
      <c r="W96" s="14"/>
      <c r="X96" s="14"/>
      <c r="Y96" s="15"/>
      <c r="Z96" s="16"/>
    </row>
    <row r="97" spans="1:26" s="85" customFormat="1" ht="15" customHeight="1">
      <c r="A97" s="99">
        <v>17</v>
      </c>
      <c r="B97" s="83" t="s">
        <v>212</v>
      </c>
      <c r="C97" s="84">
        <f t="shared" si="23"/>
        <v>11</v>
      </c>
      <c r="D97" s="84">
        <f t="shared" si="23"/>
        <v>15</v>
      </c>
      <c r="E97" s="84">
        <f t="shared" si="23"/>
        <v>0</v>
      </c>
      <c r="F97" s="84">
        <f aca="true" t="shared" si="24" ref="F97:Y97">SUM(F98:F108)</f>
        <v>9</v>
      </c>
      <c r="G97" s="84">
        <f t="shared" si="24"/>
        <v>12</v>
      </c>
      <c r="H97" s="84">
        <f t="shared" si="24"/>
        <v>0</v>
      </c>
      <c r="I97" s="84">
        <f t="shared" si="24"/>
        <v>0</v>
      </c>
      <c r="J97" s="84">
        <f t="shared" si="24"/>
        <v>0</v>
      </c>
      <c r="K97" s="84">
        <f t="shared" si="24"/>
        <v>0</v>
      </c>
      <c r="L97" s="84">
        <f t="shared" si="24"/>
        <v>0</v>
      </c>
      <c r="M97" s="84">
        <f t="shared" si="24"/>
        <v>0</v>
      </c>
      <c r="N97" s="84">
        <f t="shared" si="24"/>
        <v>0</v>
      </c>
      <c r="O97" s="84">
        <f t="shared" si="24"/>
        <v>0</v>
      </c>
      <c r="P97" s="84">
        <f t="shared" si="24"/>
        <v>0</v>
      </c>
      <c r="Q97" s="84">
        <f t="shared" si="24"/>
        <v>0</v>
      </c>
      <c r="R97" s="84">
        <f t="shared" si="24"/>
        <v>2</v>
      </c>
      <c r="S97" s="84">
        <f t="shared" si="24"/>
        <v>3</v>
      </c>
      <c r="T97" s="84">
        <f t="shared" si="24"/>
        <v>0</v>
      </c>
      <c r="U97" s="84">
        <f t="shared" si="24"/>
        <v>0</v>
      </c>
      <c r="V97" s="84">
        <f t="shared" si="24"/>
        <v>0</v>
      </c>
      <c r="W97" s="84">
        <f t="shared" si="24"/>
        <v>0</v>
      </c>
      <c r="X97" s="84">
        <f t="shared" si="24"/>
        <v>2</v>
      </c>
      <c r="Y97" s="84">
        <f t="shared" si="24"/>
        <v>0</v>
      </c>
      <c r="Z97" s="84"/>
    </row>
    <row r="98" spans="1:26" s="17" customFormat="1" ht="15" customHeight="1">
      <c r="A98" s="15"/>
      <c r="B98" s="18" t="s">
        <v>929</v>
      </c>
      <c r="C98" s="14">
        <f t="shared" si="23"/>
        <v>1</v>
      </c>
      <c r="D98" s="14">
        <f t="shared" si="23"/>
        <v>2</v>
      </c>
      <c r="E98" s="14">
        <f t="shared" si="23"/>
        <v>0</v>
      </c>
      <c r="F98" s="14">
        <v>1</v>
      </c>
      <c r="G98" s="14">
        <v>2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>
        <v>2</v>
      </c>
      <c r="Y98" s="15"/>
      <c r="Z98" s="16"/>
    </row>
    <row r="99" spans="1:26" s="17" customFormat="1" ht="15" customHeight="1">
      <c r="A99" s="15"/>
      <c r="B99" s="18" t="s">
        <v>1024</v>
      </c>
      <c r="C99" s="14">
        <f t="shared" si="23"/>
        <v>1</v>
      </c>
      <c r="D99" s="14">
        <f t="shared" si="23"/>
        <v>1</v>
      </c>
      <c r="E99" s="14">
        <f t="shared" si="23"/>
        <v>0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>
        <v>1</v>
      </c>
      <c r="S99" s="14">
        <v>1</v>
      </c>
      <c r="T99" s="14"/>
      <c r="U99" s="14"/>
      <c r="V99" s="14"/>
      <c r="W99" s="14"/>
      <c r="X99" s="14"/>
      <c r="Y99" s="15"/>
      <c r="Z99" s="16"/>
    </row>
    <row r="100" spans="1:26" s="17" customFormat="1" ht="15" customHeight="1">
      <c r="A100" s="15"/>
      <c r="B100" s="18" t="s">
        <v>80</v>
      </c>
      <c r="C100" s="14">
        <f t="shared" si="23"/>
        <v>1</v>
      </c>
      <c r="D100" s="14">
        <f t="shared" si="23"/>
        <v>2</v>
      </c>
      <c r="E100" s="14">
        <f t="shared" si="23"/>
        <v>0</v>
      </c>
      <c r="F100" s="14">
        <v>1</v>
      </c>
      <c r="G100" s="14">
        <v>1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>
        <v>1</v>
      </c>
      <c r="T100" s="14"/>
      <c r="U100" s="14"/>
      <c r="V100" s="14"/>
      <c r="W100" s="14"/>
      <c r="X100" s="14"/>
      <c r="Y100" s="15"/>
      <c r="Z100" s="16"/>
    </row>
    <row r="101" spans="1:26" s="17" customFormat="1" ht="15" customHeight="1">
      <c r="A101" s="15"/>
      <c r="B101" s="18" t="s">
        <v>81</v>
      </c>
      <c r="C101" s="14">
        <f t="shared" si="23"/>
        <v>1</v>
      </c>
      <c r="D101" s="14">
        <f t="shared" si="23"/>
        <v>2</v>
      </c>
      <c r="E101" s="14">
        <f t="shared" si="23"/>
        <v>0</v>
      </c>
      <c r="F101" s="14">
        <v>1</v>
      </c>
      <c r="G101" s="14">
        <v>2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5"/>
      <c r="Z101" s="16"/>
    </row>
    <row r="102" spans="1:26" s="17" customFormat="1" ht="15" customHeight="1">
      <c r="A102" s="15"/>
      <c r="B102" s="18" t="s">
        <v>289</v>
      </c>
      <c r="C102" s="14">
        <f t="shared" si="23"/>
        <v>1</v>
      </c>
      <c r="D102" s="14">
        <f t="shared" si="23"/>
        <v>1</v>
      </c>
      <c r="E102" s="14">
        <f t="shared" si="23"/>
        <v>0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1</v>
      </c>
      <c r="S102" s="14">
        <v>1</v>
      </c>
      <c r="T102" s="14"/>
      <c r="U102" s="14"/>
      <c r="V102" s="14"/>
      <c r="W102" s="14"/>
      <c r="X102" s="14"/>
      <c r="Y102" s="15"/>
      <c r="Z102" s="16"/>
    </row>
    <row r="103" spans="1:26" s="17" customFormat="1" ht="15" customHeight="1">
      <c r="A103" s="15"/>
      <c r="B103" s="18" t="s">
        <v>82</v>
      </c>
      <c r="C103" s="14">
        <f t="shared" si="23"/>
        <v>1</v>
      </c>
      <c r="D103" s="14">
        <f t="shared" si="23"/>
        <v>1</v>
      </c>
      <c r="E103" s="14">
        <f t="shared" si="23"/>
        <v>0</v>
      </c>
      <c r="F103" s="14">
        <v>1</v>
      </c>
      <c r="G103" s="14">
        <v>1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5"/>
      <c r="Z103" s="16"/>
    </row>
    <row r="104" spans="1:26" s="147" customFormat="1" ht="15" customHeight="1">
      <c r="A104" s="127"/>
      <c r="B104" s="106" t="s">
        <v>1073</v>
      </c>
      <c r="C104" s="14">
        <f t="shared" si="23"/>
        <v>1</v>
      </c>
      <c r="D104" s="14">
        <f t="shared" si="23"/>
        <v>2</v>
      </c>
      <c r="E104" s="14">
        <f t="shared" si="23"/>
        <v>0</v>
      </c>
      <c r="F104" s="128">
        <v>1</v>
      </c>
      <c r="G104" s="128">
        <v>2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45"/>
      <c r="Z104" s="146"/>
    </row>
    <row r="105" spans="1:26" s="17" customFormat="1" ht="15" customHeight="1">
      <c r="A105" s="15"/>
      <c r="B105" s="18" t="s">
        <v>409</v>
      </c>
      <c r="C105" s="14">
        <f t="shared" si="23"/>
        <v>1</v>
      </c>
      <c r="D105" s="14">
        <f t="shared" si="23"/>
        <v>1</v>
      </c>
      <c r="E105" s="14">
        <f t="shared" si="23"/>
        <v>0</v>
      </c>
      <c r="F105" s="14">
        <v>1</v>
      </c>
      <c r="G105" s="14">
        <v>1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5"/>
      <c r="Z105" s="16"/>
    </row>
    <row r="106" spans="1:26" s="17" customFormat="1" ht="15" customHeight="1">
      <c r="A106" s="15"/>
      <c r="B106" s="18" t="s">
        <v>1008</v>
      </c>
      <c r="C106" s="14">
        <f t="shared" si="23"/>
        <v>1</v>
      </c>
      <c r="D106" s="14">
        <f t="shared" si="23"/>
        <v>1</v>
      </c>
      <c r="E106" s="14">
        <f t="shared" si="23"/>
        <v>0</v>
      </c>
      <c r="F106" s="14">
        <v>1</v>
      </c>
      <c r="G106" s="14">
        <v>1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5"/>
      <c r="Z106" s="16"/>
    </row>
    <row r="107" spans="1:26" s="17" customFormat="1" ht="15" customHeight="1">
      <c r="A107" s="15"/>
      <c r="B107" s="18" t="s">
        <v>83</v>
      </c>
      <c r="C107" s="14">
        <f t="shared" si="23"/>
        <v>1</v>
      </c>
      <c r="D107" s="14">
        <f t="shared" si="23"/>
        <v>1</v>
      </c>
      <c r="E107" s="14">
        <f t="shared" si="23"/>
        <v>0</v>
      </c>
      <c r="F107" s="14">
        <v>1</v>
      </c>
      <c r="G107" s="14">
        <v>1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5"/>
      <c r="Z107" s="16"/>
    </row>
    <row r="108" spans="1:28" s="32" customFormat="1" ht="15" customHeight="1">
      <c r="A108" s="15"/>
      <c r="B108" s="18" t="s">
        <v>330</v>
      </c>
      <c r="C108" s="14">
        <f t="shared" si="23"/>
        <v>1</v>
      </c>
      <c r="D108" s="14">
        <f t="shared" si="23"/>
        <v>1</v>
      </c>
      <c r="E108" s="14">
        <f t="shared" si="23"/>
        <v>0</v>
      </c>
      <c r="F108" s="14">
        <v>1</v>
      </c>
      <c r="G108" s="14">
        <v>1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5"/>
      <c r="Z108" s="16"/>
      <c r="AA108" s="17"/>
      <c r="AB108" s="17"/>
    </row>
    <row r="109" spans="1:26" s="85" customFormat="1" ht="15" customHeight="1">
      <c r="A109" s="82">
        <v>18</v>
      </c>
      <c r="B109" s="83" t="s">
        <v>231</v>
      </c>
      <c r="C109" s="84">
        <f t="shared" si="23"/>
        <v>3</v>
      </c>
      <c r="D109" s="84">
        <f t="shared" si="23"/>
        <v>6</v>
      </c>
      <c r="E109" s="84">
        <f t="shared" si="23"/>
        <v>0</v>
      </c>
      <c r="F109" s="84">
        <f>SUM(F110:F112)</f>
        <v>2</v>
      </c>
      <c r="G109" s="84">
        <f aca="true" t="shared" si="25" ref="G109:Y109">SUM(G110:G112)</f>
        <v>4</v>
      </c>
      <c r="H109" s="84">
        <f t="shared" si="25"/>
        <v>0</v>
      </c>
      <c r="I109" s="84">
        <f t="shared" si="25"/>
        <v>0</v>
      </c>
      <c r="J109" s="84">
        <f t="shared" si="25"/>
        <v>0</v>
      </c>
      <c r="K109" s="84">
        <f t="shared" si="25"/>
        <v>0</v>
      </c>
      <c r="L109" s="84">
        <f t="shared" si="25"/>
        <v>0</v>
      </c>
      <c r="M109" s="84">
        <f t="shared" si="25"/>
        <v>0</v>
      </c>
      <c r="N109" s="84">
        <f t="shared" si="25"/>
        <v>0</v>
      </c>
      <c r="O109" s="84">
        <f t="shared" si="25"/>
        <v>0</v>
      </c>
      <c r="P109" s="84">
        <f t="shared" si="25"/>
        <v>1</v>
      </c>
      <c r="Q109" s="84">
        <f t="shared" si="25"/>
        <v>0</v>
      </c>
      <c r="R109" s="84">
        <f t="shared" si="25"/>
        <v>1</v>
      </c>
      <c r="S109" s="84">
        <f t="shared" si="25"/>
        <v>1</v>
      </c>
      <c r="T109" s="84">
        <f t="shared" si="25"/>
        <v>0</v>
      </c>
      <c r="U109" s="84">
        <f t="shared" si="25"/>
        <v>0</v>
      </c>
      <c r="V109" s="84">
        <f t="shared" si="25"/>
        <v>0</v>
      </c>
      <c r="W109" s="84">
        <f t="shared" si="25"/>
        <v>0</v>
      </c>
      <c r="X109" s="84">
        <f t="shared" si="25"/>
        <v>0</v>
      </c>
      <c r="Y109" s="84">
        <f t="shared" si="25"/>
        <v>0</v>
      </c>
      <c r="Z109" s="84"/>
    </row>
    <row r="110" spans="1:26" s="17" customFormat="1" ht="15" customHeight="1">
      <c r="A110" s="15"/>
      <c r="B110" s="18" t="s">
        <v>290</v>
      </c>
      <c r="C110" s="14">
        <f t="shared" si="23"/>
        <v>1</v>
      </c>
      <c r="D110" s="14">
        <f t="shared" si="23"/>
        <v>4</v>
      </c>
      <c r="E110" s="14">
        <f t="shared" si="23"/>
        <v>0</v>
      </c>
      <c r="F110" s="14">
        <v>1</v>
      </c>
      <c r="G110" s="14">
        <v>3</v>
      </c>
      <c r="H110" s="14"/>
      <c r="I110" s="14"/>
      <c r="J110" s="14"/>
      <c r="K110" s="14"/>
      <c r="L110" s="14"/>
      <c r="M110" s="14"/>
      <c r="N110" s="14"/>
      <c r="O110" s="14"/>
      <c r="P110" s="14">
        <v>1</v>
      </c>
      <c r="Q110" s="14"/>
      <c r="R110" s="14"/>
      <c r="S110" s="14"/>
      <c r="T110" s="14"/>
      <c r="U110" s="14"/>
      <c r="V110" s="14"/>
      <c r="W110" s="14"/>
      <c r="X110" s="14"/>
      <c r="Y110" s="15"/>
      <c r="Z110" s="16"/>
    </row>
    <row r="111" spans="1:26" s="17" customFormat="1" ht="15" customHeight="1">
      <c r="A111" s="15"/>
      <c r="B111" s="18" t="s">
        <v>291</v>
      </c>
      <c r="C111" s="14">
        <f t="shared" si="23"/>
        <v>1</v>
      </c>
      <c r="D111" s="14">
        <f t="shared" si="23"/>
        <v>1</v>
      </c>
      <c r="E111" s="14">
        <f t="shared" si="23"/>
        <v>0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>
        <v>1</v>
      </c>
      <c r="S111" s="14">
        <v>1</v>
      </c>
      <c r="T111" s="14"/>
      <c r="U111" s="14"/>
      <c r="V111" s="14"/>
      <c r="W111" s="14"/>
      <c r="X111" s="14"/>
      <c r="Y111" s="15"/>
      <c r="Z111" s="16"/>
    </row>
    <row r="112" spans="1:26" s="17" customFormat="1" ht="15" customHeight="1">
      <c r="A112" s="15"/>
      <c r="B112" s="18" t="s">
        <v>292</v>
      </c>
      <c r="C112" s="14">
        <f t="shared" si="23"/>
        <v>1</v>
      </c>
      <c r="D112" s="14">
        <v>1</v>
      </c>
      <c r="E112" s="14">
        <f t="shared" si="23"/>
        <v>0</v>
      </c>
      <c r="F112" s="14">
        <v>1</v>
      </c>
      <c r="G112" s="14">
        <v>1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5"/>
      <c r="Z112" s="16"/>
    </row>
    <row r="113" spans="1:26" s="85" customFormat="1" ht="15" customHeight="1">
      <c r="A113" s="82">
        <v>19</v>
      </c>
      <c r="B113" s="83" t="s">
        <v>213</v>
      </c>
      <c r="C113" s="84">
        <f t="shared" si="23"/>
        <v>2</v>
      </c>
      <c r="D113" s="84">
        <f t="shared" si="23"/>
        <v>2</v>
      </c>
      <c r="E113" s="84">
        <f t="shared" si="23"/>
        <v>0</v>
      </c>
      <c r="F113" s="84">
        <f>SUM(F114:F115)</f>
        <v>0</v>
      </c>
      <c r="G113" s="84">
        <f aca="true" t="shared" si="26" ref="G113:Y113">SUM(G114:G115)</f>
        <v>0</v>
      </c>
      <c r="H113" s="84">
        <f t="shared" si="26"/>
        <v>0</v>
      </c>
      <c r="I113" s="84">
        <f t="shared" si="26"/>
        <v>0</v>
      </c>
      <c r="J113" s="84">
        <f t="shared" si="26"/>
        <v>0</v>
      </c>
      <c r="K113" s="84">
        <f t="shared" si="26"/>
        <v>0</v>
      </c>
      <c r="L113" s="84">
        <f t="shared" si="26"/>
        <v>0</v>
      </c>
      <c r="M113" s="84">
        <f t="shared" si="26"/>
        <v>0</v>
      </c>
      <c r="N113" s="84">
        <f t="shared" si="26"/>
        <v>0</v>
      </c>
      <c r="O113" s="84">
        <f t="shared" si="26"/>
        <v>0</v>
      </c>
      <c r="P113" s="84">
        <f t="shared" si="26"/>
        <v>0</v>
      </c>
      <c r="Q113" s="84">
        <f t="shared" si="26"/>
        <v>0</v>
      </c>
      <c r="R113" s="84">
        <f t="shared" si="26"/>
        <v>2</v>
      </c>
      <c r="S113" s="84">
        <f t="shared" si="26"/>
        <v>2</v>
      </c>
      <c r="T113" s="84">
        <f t="shared" si="26"/>
        <v>0</v>
      </c>
      <c r="U113" s="84">
        <f t="shared" si="26"/>
        <v>0</v>
      </c>
      <c r="V113" s="84">
        <f t="shared" si="26"/>
        <v>0</v>
      </c>
      <c r="W113" s="84">
        <f t="shared" si="26"/>
        <v>0</v>
      </c>
      <c r="X113" s="84">
        <f t="shared" si="26"/>
        <v>0</v>
      </c>
      <c r="Y113" s="84">
        <f t="shared" si="26"/>
        <v>0</v>
      </c>
      <c r="Z113" s="84"/>
    </row>
    <row r="114" spans="1:26" s="17" customFormat="1" ht="15" customHeight="1">
      <c r="A114" s="15"/>
      <c r="B114" s="18" t="s">
        <v>87</v>
      </c>
      <c r="C114" s="14">
        <f t="shared" si="23"/>
        <v>1</v>
      </c>
      <c r="D114" s="14">
        <f t="shared" si="23"/>
        <v>1</v>
      </c>
      <c r="E114" s="14">
        <f t="shared" si="23"/>
        <v>0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1</v>
      </c>
      <c r="S114" s="14">
        <v>1</v>
      </c>
      <c r="T114" s="14"/>
      <c r="U114" s="14"/>
      <c r="V114" s="14"/>
      <c r="W114" s="14"/>
      <c r="X114" s="14"/>
      <c r="Y114" s="15"/>
      <c r="Z114" s="16"/>
    </row>
    <row r="115" spans="1:26" s="17" customFormat="1" ht="15" customHeight="1">
      <c r="A115" s="15"/>
      <c r="B115" s="18" t="s">
        <v>190</v>
      </c>
      <c r="C115" s="14">
        <f t="shared" si="23"/>
        <v>1</v>
      </c>
      <c r="D115" s="14">
        <f t="shared" si="23"/>
        <v>1</v>
      </c>
      <c r="E115" s="14">
        <f t="shared" si="23"/>
        <v>0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>
        <v>1</v>
      </c>
      <c r="S115" s="14">
        <v>1</v>
      </c>
      <c r="T115" s="14"/>
      <c r="U115" s="14"/>
      <c r="V115" s="14"/>
      <c r="W115" s="14"/>
      <c r="X115" s="14"/>
      <c r="Y115" s="15"/>
      <c r="Z115" s="16"/>
    </row>
    <row r="116" spans="1:26" s="85" customFormat="1" ht="15" customHeight="1">
      <c r="A116" s="82">
        <v>20</v>
      </c>
      <c r="B116" s="83" t="s">
        <v>214</v>
      </c>
      <c r="C116" s="84">
        <f t="shared" si="23"/>
        <v>4</v>
      </c>
      <c r="D116" s="84">
        <f t="shared" si="23"/>
        <v>18</v>
      </c>
      <c r="E116" s="84">
        <f t="shared" si="23"/>
        <v>0</v>
      </c>
      <c r="F116" s="84">
        <f aca="true" t="shared" si="27" ref="F116:Y116">SUM(F117:F120)</f>
        <v>3</v>
      </c>
      <c r="G116" s="84">
        <f t="shared" si="27"/>
        <v>17</v>
      </c>
      <c r="H116" s="84">
        <f t="shared" si="27"/>
        <v>0</v>
      </c>
      <c r="I116" s="84">
        <f t="shared" si="27"/>
        <v>0</v>
      </c>
      <c r="J116" s="84">
        <f t="shared" si="27"/>
        <v>0</v>
      </c>
      <c r="K116" s="84">
        <f t="shared" si="27"/>
        <v>0</v>
      </c>
      <c r="L116" s="84">
        <f t="shared" si="27"/>
        <v>0</v>
      </c>
      <c r="M116" s="84">
        <f t="shared" si="27"/>
        <v>0</v>
      </c>
      <c r="N116" s="84">
        <f t="shared" si="27"/>
        <v>0</v>
      </c>
      <c r="O116" s="84">
        <f t="shared" si="27"/>
        <v>0</v>
      </c>
      <c r="P116" s="84">
        <f t="shared" si="27"/>
        <v>0</v>
      </c>
      <c r="Q116" s="84">
        <f t="shared" si="27"/>
        <v>0</v>
      </c>
      <c r="R116" s="84">
        <f t="shared" si="27"/>
        <v>1</v>
      </c>
      <c r="S116" s="84">
        <f t="shared" si="27"/>
        <v>1</v>
      </c>
      <c r="T116" s="84">
        <f t="shared" si="27"/>
        <v>0</v>
      </c>
      <c r="U116" s="84">
        <f t="shared" si="27"/>
        <v>0</v>
      </c>
      <c r="V116" s="84">
        <f t="shared" si="27"/>
        <v>0</v>
      </c>
      <c r="W116" s="84">
        <f t="shared" si="27"/>
        <v>0</v>
      </c>
      <c r="X116" s="84">
        <f t="shared" si="27"/>
        <v>12</v>
      </c>
      <c r="Y116" s="84">
        <f t="shared" si="27"/>
        <v>0</v>
      </c>
      <c r="Z116" s="84"/>
    </row>
    <row r="117" spans="1:26" s="17" customFormat="1" ht="15" customHeight="1">
      <c r="A117" s="15"/>
      <c r="B117" s="18" t="s">
        <v>88</v>
      </c>
      <c r="C117" s="14">
        <f t="shared" si="23"/>
        <v>1</v>
      </c>
      <c r="D117" s="14">
        <f t="shared" si="23"/>
        <v>2</v>
      </c>
      <c r="E117" s="14">
        <f t="shared" si="23"/>
        <v>0</v>
      </c>
      <c r="F117" s="14">
        <v>1</v>
      </c>
      <c r="G117" s="14">
        <v>2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5"/>
      <c r="Z117" s="16"/>
    </row>
    <row r="118" spans="1:26" s="17" customFormat="1" ht="15" customHeight="1">
      <c r="A118" s="15"/>
      <c r="B118" s="18" t="s">
        <v>477</v>
      </c>
      <c r="C118" s="14">
        <f t="shared" si="23"/>
        <v>1</v>
      </c>
      <c r="D118" s="14">
        <f t="shared" si="23"/>
        <v>12</v>
      </c>
      <c r="E118" s="14">
        <f t="shared" si="23"/>
        <v>0</v>
      </c>
      <c r="F118" s="14">
        <v>1</v>
      </c>
      <c r="G118" s="14">
        <v>12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>
        <v>12</v>
      </c>
      <c r="Y118" s="15"/>
      <c r="Z118" s="16"/>
    </row>
    <row r="119" spans="1:26" s="17" customFormat="1" ht="15" customHeight="1">
      <c r="A119" s="15"/>
      <c r="B119" s="18" t="s">
        <v>1138</v>
      </c>
      <c r="C119" s="14">
        <f t="shared" si="23"/>
        <v>1</v>
      </c>
      <c r="D119" s="14">
        <f t="shared" si="23"/>
        <v>2</v>
      </c>
      <c r="E119" s="14">
        <f t="shared" si="23"/>
        <v>0</v>
      </c>
      <c r="F119" s="14">
        <v>1</v>
      </c>
      <c r="G119" s="14">
        <v>2</v>
      </c>
      <c r="H119" s="14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6"/>
    </row>
    <row r="120" spans="1:26" s="17" customFormat="1" ht="15" customHeight="1">
      <c r="A120" s="15"/>
      <c r="B120" s="18" t="s">
        <v>1238</v>
      </c>
      <c r="C120" s="14">
        <f t="shared" si="23"/>
        <v>1</v>
      </c>
      <c r="D120" s="14">
        <f t="shared" si="23"/>
        <v>2</v>
      </c>
      <c r="E120" s="14">
        <f t="shared" si="23"/>
        <v>0</v>
      </c>
      <c r="F120" s="14"/>
      <c r="G120" s="14">
        <v>1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1</v>
      </c>
      <c r="S120" s="14">
        <v>1</v>
      </c>
      <c r="T120" s="14"/>
      <c r="U120" s="14"/>
      <c r="V120" s="14"/>
      <c r="W120" s="14"/>
      <c r="X120" s="14"/>
      <c r="Y120" s="15"/>
      <c r="Z120" s="16"/>
    </row>
    <row r="121" spans="1:26" s="85" customFormat="1" ht="15" customHeight="1">
      <c r="A121" s="82">
        <v>21</v>
      </c>
      <c r="B121" s="83" t="s">
        <v>215</v>
      </c>
      <c r="C121" s="84">
        <f t="shared" si="23"/>
        <v>4</v>
      </c>
      <c r="D121" s="84">
        <f t="shared" si="23"/>
        <v>7</v>
      </c>
      <c r="E121" s="84">
        <f t="shared" si="23"/>
        <v>0</v>
      </c>
      <c r="F121" s="84">
        <f aca="true" t="shared" si="28" ref="F121:Y121">SUM(F122:F125)</f>
        <v>3</v>
      </c>
      <c r="G121" s="84">
        <f t="shared" si="28"/>
        <v>5</v>
      </c>
      <c r="H121" s="84">
        <f t="shared" si="28"/>
        <v>0</v>
      </c>
      <c r="I121" s="84">
        <f t="shared" si="28"/>
        <v>0</v>
      </c>
      <c r="J121" s="84">
        <f t="shared" si="28"/>
        <v>1</v>
      </c>
      <c r="K121" s="84">
        <f t="shared" si="28"/>
        <v>0</v>
      </c>
      <c r="L121" s="84">
        <f t="shared" si="28"/>
        <v>0</v>
      </c>
      <c r="M121" s="84">
        <f t="shared" si="28"/>
        <v>0</v>
      </c>
      <c r="N121" s="84">
        <f t="shared" si="28"/>
        <v>0</v>
      </c>
      <c r="O121" s="84">
        <f t="shared" si="28"/>
        <v>0</v>
      </c>
      <c r="P121" s="84">
        <f t="shared" si="28"/>
        <v>0</v>
      </c>
      <c r="Q121" s="84">
        <f t="shared" si="28"/>
        <v>0</v>
      </c>
      <c r="R121" s="84">
        <f t="shared" si="28"/>
        <v>1</v>
      </c>
      <c r="S121" s="84">
        <f t="shared" si="28"/>
        <v>1</v>
      </c>
      <c r="T121" s="84">
        <f t="shared" si="28"/>
        <v>0</v>
      </c>
      <c r="U121" s="84">
        <f t="shared" si="28"/>
        <v>0</v>
      </c>
      <c r="V121" s="84">
        <f t="shared" si="28"/>
        <v>0</v>
      </c>
      <c r="W121" s="84">
        <f t="shared" si="28"/>
        <v>0</v>
      </c>
      <c r="X121" s="84">
        <f t="shared" si="28"/>
        <v>1</v>
      </c>
      <c r="Y121" s="84">
        <f t="shared" si="28"/>
        <v>0</v>
      </c>
      <c r="Z121" s="84"/>
    </row>
    <row r="122" spans="1:26" s="17" customFormat="1" ht="15" customHeight="1">
      <c r="A122" s="15"/>
      <c r="B122" s="18" t="s">
        <v>89</v>
      </c>
      <c r="C122" s="14">
        <f t="shared" si="23"/>
        <v>1</v>
      </c>
      <c r="D122" s="14">
        <f t="shared" si="23"/>
        <v>4</v>
      </c>
      <c r="E122" s="14">
        <f t="shared" si="23"/>
        <v>0</v>
      </c>
      <c r="F122" s="14">
        <v>1</v>
      </c>
      <c r="G122" s="14">
        <v>3</v>
      </c>
      <c r="H122" s="14"/>
      <c r="I122" s="14"/>
      <c r="J122" s="14">
        <v>1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>
        <v>1</v>
      </c>
      <c r="Y122" s="15"/>
      <c r="Z122" s="16"/>
    </row>
    <row r="123" spans="1:26" s="17" customFormat="1" ht="15" customHeight="1">
      <c r="A123" s="15"/>
      <c r="B123" s="18" t="s">
        <v>90</v>
      </c>
      <c r="C123" s="14">
        <f>F123+I123+L123+O123+R123+U123</f>
        <v>1</v>
      </c>
      <c r="D123" s="14">
        <f>G123+J123+M123+P123+S123+V123</f>
        <v>1</v>
      </c>
      <c r="E123" s="14">
        <f>H123+K123+N123+Q123+T123+W123</f>
        <v>0</v>
      </c>
      <c r="F123" s="14">
        <v>1</v>
      </c>
      <c r="G123" s="14">
        <v>1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5"/>
      <c r="Z123" s="16"/>
    </row>
    <row r="124" spans="1:26" s="17" customFormat="1" ht="15" customHeight="1">
      <c r="A124" s="15"/>
      <c r="B124" s="18" t="s">
        <v>293</v>
      </c>
      <c r="C124" s="14">
        <f t="shared" si="23"/>
        <v>1</v>
      </c>
      <c r="D124" s="14">
        <f t="shared" si="23"/>
        <v>1</v>
      </c>
      <c r="E124" s="14">
        <f t="shared" si="23"/>
        <v>0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>
        <v>1</v>
      </c>
      <c r="S124" s="14">
        <v>1</v>
      </c>
      <c r="T124" s="14"/>
      <c r="U124" s="14"/>
      <c r="V124" s="14"/>
      <c r="W124" s="14"/>
      <c r="X124" s="14"/>
      <c r="Y124" s="15"/>
      <c r="Z124" s="16"/>
    </row>
    <row r="125" spans="1:26" s="17" customFormat="1" ht="15" customHeight="1">
      <c r="A125" s="15"/>
      <c r="B125" s="18" t="s">
        <v>91</v>
      </c>
      <c r="C125" s="14">
        <f t="shared" si="23"/>
        <v>1</v>
      </c>
      <c r="D125" s="14">
        <f t="shared" si="23"/>
        <v>1</v>
      </c>
      <c r="E125" s="14">
        <f t="shared" si="23"/>
        <v>0</v>
      </c>
      <c r="F125" s="14">
        <v>1</v>
      </c>
      <c r="G125" s="14">
        <v>1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5"/>
      <c r="Z125" s="16"/>
    </row>
    <row r="126" spans="1:26" s="85" customFormat="1" ht="15" customHeight="1">
      <c r="A126" s="82">
        <v>22</v>
      </c>
      <c r="B126" s="83" t="s">
        <v>216</v>
      </c>
      <c r="C126" s="84">
        <f t="shared" si="23"/>
        <v>3</v>
      </c>
      <c r="D126" s="84">
        <f t="shared" si="23"/>
        <v>7</v>
      </c>
      <c r="E126" s="84">
        <f t="shared" si="23"/>
        <v>0</v>
      </c>
      <c r="F126" s="84">
        <f aca="true" t="shared" si="29" ref="F126:Y126">SUM(F127:F129)</f>
        <v>0</v>
      </c>
      <c r="G126" s="84">
        <f t="shared" si="29"/>
        <v>0</v>
      </c>
      <c r="H126" s="84">
        <f t="shared" si="29"/>
        <v>0</v>
      </c>
      <c r="I126" s="84">
        <f t="shared" si="29"/>
        <v>0</v>
      </c>
      <c r="J126" s="84">
        <f t="shared" si="29"/>
        <v>0</v>
      </c>
      <c r="K126" s="84">
        <f t="shared" si="29"/>
        <v>0</v>
      </c>
      <c r="L126" s="84">
        <f t="shared" si="29"/>
        <v>1</v>
      </c>
      <c r="M126" s="84">
        <f t="shared" si="29"/>
        <v>1</v>
      </c>
      <c r="N126" s="84">
        <f t="shared" si="29"/>
        <v>0</v>
      </c>
      <c r="O126" s="84">
        <f t="shared" si="29"/>
        <v>0</v>
      </c>
      <c r="P126" s="84">
        <f t="shared" si="29"/>
        <v>0</v>
      </c>
      <c r="Q126" s="84">
        <f t="shared" si="29"/>
        <v>0</v>
      </c>
      <c r="R126" s="84">
        <f t="shared" si="29"/>
        <v>2</v>
      </c>
      <c r="S126" s="84">
        <f t="shared" si="29"/>
        <v>6</v>
      </c>
      <c r="T126" s="84">
        <f t="shared" si="29"/>
        <v>0</v>
      </c>
      <c r="U126" s="84">
        <f t="shared" si="29"/>
        <v>0</v>
      </c>
      <c r="V126" s="84">
        <f t="shared" si="29"/>
        <v>0</v>
      </c>
      <c r="W126" s="84">
        <f t="shared" si="29"/>
        <v>0</v>
      </c>
      <c r="X126" s="84">
        <f t="shared" si="29"/>
        <v>1</v>
      </c>
      <c r="Y126" s="84">
        <f t="shared" si="29"/>
        <v>0</v>
      </c>
      <c r="Z126" s="84"/>
    </row>
    <row r="127" spans="1:26" s="17" customFormat="1" ht="15.75" customHeight="1">
      <c r="A127" s="15"/>
      <c r="B127" s="18" t="s">
        <v>294</v>
      </c>
      <c r="C127" s="14">
        <f t="shared" si="23"/>
        <v>1</v>
      </c>
      <c r="D127" s="14">
        <f t="shared" si="23"/>
        <v>3</v>
      </c>
      <c r="E127" s="14">
        <f t="shared" si="23"/>
        <v>0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>
        <v>1</v>
      </c>
      <c r="S127" s="14">
        <v>3</v>
      </c>
      <c r="T127" s="14"/>
      <c r="U127" s="14"/>
      <c r="V127" s="14"/>
      <c r="W127" s="14"/>
      <c r="X127" s="14"/>
      <c r="Y127" s="15"/>
      <c r="Z127" s="16"/>
    </row>
    <row r="128" spans="1:26" s="17" customFormat="1" ht="15" customHeight="1">
      <c r="A128" s="15"/>
      <c r="B128" s="18" t="s">
        <v>295</v>
      </c>
      <c r="C128" s="14">
        <f t="shared" si="23"/>
        <v>1</v>
      </c>
      <c r="D128" s="14">
        <f t="shared" si="23"/>
        <v>3</v>
      </c>
      <c r="E128" s="14">
        <f t="shared" si="23"/>
        <v>0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>
        <v>1</v>
      </c>
      <c r="S128" s="14">
        <v>3</v>
      </c>
      <c r="T128" s="14"/>
      <c r="U128" s="14"/>
      <c r="V128" s="14"/>
      <c r="W128" s="14"/>
      <c r="X128" s="14">
        <v>1</v>
      </c>
      <c r="Y128" s="15"/>
      <c r="Z128" s="16"/>
    </row>
    <row r="129" spans="1:26" s="17" customFormat="1" ht="30" customHeight="1">
      <c r="A129" s="15"/>
      <c r="B129" s="103" t="s">
        <v>84</v>
      </c>
      <c r="C129" s="104">
        <f t="shared" si="23"/>
        <v>1</v>
      </c>
      <c r="D129" s="104">
        <f t="shared" si="23"/>
        <v>1</v>
      </c>
      <c r="E129" s="104">
        <f>H129+K129+N129+Q129+T129+W129</f>
        <v>0</v>
      </c>
      <c r="F129" s="14"/>
      <c r="G129" s="14"/>
      <c r="H129" s="14"/>
      <c r="I129" s="14"/>
      <c r="J129" s="14"/>
      <c r="K129" s="14"/>
      <c r="L129" s="14">
        <v>1</v>
      </c>
      <c r="M129" s="14">
        <v>1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5"/>
      <c r="Z129" s="16"/>
    </row>
    <row r="130" spans="1:26" s="85" customFormat="1" ht="15" customHeight="1">
      <c r="A130" s="82">
        <v>23</v>
      </c>
      <c r="B130" s="83" t="s">
        <v>217</v>
      </c>
      <c r="C130" s="84">
        <f t="shared" si="23"/>
        <v>3</v>
      </c>
      <c r="D130" s="84">
        <f t="shared" si="23"/>
        <v>14</v>
      </c>
      <c r="E130" s="84">
        <f t="shared" si="23"/>
        <v>0</v>
      </c>
      <c r="F130" s="84">
        <f aca="true" t="shared" si="30" ref="F130:Y130">SUM(F131:F133)</f>
        <v>2</v>
      </c>
      <c r="G130" s="84">
        <f t="shared" si="30"/>
        <v>10</v>
      </c>
      <c r="H130" s="84">
        <f t="shared" si="30"/>
        <v>0</v>
      </c>
      <c r="I130" s="84">
        <f t="shared" si="30"/>
        <v>0</v>
      </c>
      <c r="J130" s="84">
        <f t="shared" si="30"/>
        <v>2</v>
      </c>
      <c r="K130" s="84">
        <f t="shared" si="30"/>
        <v>0</v>
      </c>
      <c r="L130" s="84">
        <f t="shared" si="30"/>
        <v>0</v>
      </c>
      <c r="M130" s="84">
        <f t="shared" si="30"/>
        <v>1</v>
      </c>
      <c r="N130" s="84">
        <f t="shared" si="30"/>
        <v>0</v>
      </c>
      <c r="O130" s="84">
        <f t="shared" si="30"/>
        <v>0</v>
      </c>
      <c r="P130" s="84">
        <f t="shared" si="30"/>
        <v>0</v>
      </c>
      <c r="Q130" s="84">
        <f t="shared" si="30"/>
        <v>0</v>
      </c>
      <c r="R130" s="84">
        <f t="shared" si="30"/>
        <v>1</v>
      </c>
      <c r="S130" s="84">
        <f t="shared" si="30"/>
        <v>1</v>
      </c>
      <c r="T130" s="84">
        <f t="shared" si="30"/>
        <v>0</v>
      </c>
      <c r="U130" s="84">
        <f t="shared" si="30"/>
        <v>0</v>
      </c>
      <c r="V130" s="84">
        <f t="shared" si="30"/>
        <v>0</v>
      </c>
      <c r="W130" s="84">
        <f t="shared" si="30"/>
        <v>0</v>
      </c>
      <c r="X130" s="84">
        <f t="shared" si="30"/>
        <v>1</v>
      </c>
      <c r="Y130" s="84">
        <f t="shared" si="30"/>
        <v>0</v>
      </c>
      <c r="Z130" s="84"/>
    </row>
    <row r="131" spans="1:26" s="17" customFormat="1" ht="15" customHeight="1">
      <c r="A131" s="15"/>
      <c r="B131" s="18" t="s">
        <v>86</v>
      </c>
      <c r="C131" s="14">
        <f t="shared" si="23"/>
        <v>1</v>
      </c>
      <c r="D131" s="14">
        <v>7</v>
      </c>
      <c r="E131" s="14">
        <f t="shared" si="23"/>
        <v>0</v>
      </c>
      <c r="F131" s="14">
        <v>1</v>
      </c>
      <c r="G131" s="14">
        <v>4</v>
      </c>
      <c r="H131" s="14"/>
      <c r="I131" s="14"/>
      <c r="J131" s="14">
        <v>2</v>
      </c>
      <c r="K131" s="14"/>
      <c r="L131" s="14"/>
      <c r="M131" s="14">
        <v>1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5"/>
      <c r="Z131" s="16"/>
    </row>
    <row r="132" spans="1:26" s="17" customFormat="1" ht="15" customHeight="1">
      <c r="A132" s="15"/>
      <c r="B132" s="18" t="s">
        <v>92</v>
      </c>
      <c r="C132" s="14">
        <f t="shared" si="23"/>
        <v>1</v>
      </c>
      <c r="D132" s="14">
        <f t="shared" si="23"/>
        <v>2</v>
      </c>
      <c r="E132" s="14">
        <f t="shared" si="23"/>
        <v>0</v>
      </c>
      <c r="F132" s="14"/>
      <c r="G132" s="14">
        <v>1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>
        <v>1</v>
      </c>
      <c r="S132" s="14">
        <v>1</v>
      </c>
      <c r="T132" s="14"/>
      <c r="U132" s="14"/>
      <c r="V132" s="14"/>
      <c r="W132" s="14"/>
      <c r="X132" s="14">
        <v>1</v>
      </c>
      <c r="Y132" s="15"/>
      <c r="Z132" s="16"/>
    </row>
    <row r="133" spans="1:26" s="17" customFormat="1" ht="15" customHeight="1">
      <c r="A133" s="15"/>
      <c r="B133" s="18" t="s">
        <v>85</v>
      </c>
      <c r="C133" s="14">
        <f t="shared" si="23"/>
        <v>1</v>
      </c>
      <c r="D133" s="14">
        <f t="shared" si="23"/>
        <v>5</v>
      </c>
      <c r="E133" s="14">
        <f t="shared" si="23"/>
        <v>0</v>
      </c>
      <c r="F133" s="14">
        <v>1</v>
      </c>
      <c r="G133" s="14">
        <v>5</v>
      </c>
      <c r="H133" s="14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6"/>
    </row>
    <row r="134" spans="1:26" s="65" customFormat="1" ht="15" customHeight="1">
      <c r="A134" s="31">
        <v>24</v>
      </c>
      <c r="B134" s="30" t="s">
        <v>218</v>
      </c>
      <c r="C134" s="30">
        <f t="shared" si="23"/>
        <v>0</v>
      </c>
      <c r="D134" s="30">
        <f t="shared" si="23"/>
        <v>0</v>
      </c>
      <c r="E134" s="30">
        <f t="shared" si="23"/>
        <v>0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20"/>
      <c r="Z134" s="20"/>
    </row>
    <row r="135" spans="1:26" s="65" customFormat="1" ht="15" customHeight="1">
      <c r="A135" s="31">
        <v>25</v>
      </c>
      <c r="B135" s="30" t="s">
        <v>220</v>
      </c>
      <c r="C135" s="30">
        <f t="shared" si="23"/>
        <v>0</v>
      </c>
      <c r="D135" s="30">
        <f t="shared" si="23"/>
        <v>0</v>
      </c>
      <c r="E135" s="30">
        <f t="shared" si="23"/>
        <v>0</v>
      </c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20"/>
      <c r="Z135" s="20"/>
    </row>
    <row r="136" spans="1:26" s="65" customFormat="1" ht="15">
      <c r="A136" s="31">
        <v>26</v>
      </c>
      <c r="B136" s="30" t="s">
        <v>221</v>
      </c>
      <c r="C136" s="30">
        <f t="shared" si="23"/>
        <v>0</v>
      </c>
      <c r="D136" s="30">
        <f t="shared" si="23"/>
        <v>0</v>
      </c>
      <c r="E136" s="30">
        <f t="shared" si="23"/>
        <v>0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20"/>
      <c r="Z136" s="20"/>
    </row>
    <row r="137" spans="1:26" s="85" customFormat="1" ht="15" customHeight="1">
      <c r="A137" s="82">
        <v>27</v>
      </c>
      <c r="B137" s="83" t="s">
        <v>227</v>
      </c>
      <c r="C137" s="84">
        <f t="shared" si="23"/>
        <v>408</v>
      </c>
      <c r="D137" s="84">
        <f>G137+J137+M137+P137+S137+V137</f>
        <v>1391</v>
      </c>
      <c r="E137" s="84">
        <f>H137+K137+N137+Q137+T137+W137</f>
        <v>0</v>
      </c>
      <c r="F137" s="84">
        <f aca="true" t="shared" si="31" ref="F137:Y137">F138+F169+F240+F186+F193+F200+F202+F225+F230+F235+F252+F254+F267+F494</f>
        <v>162</v>
      </c>
      <c r="G137" s="84">
        <f t="shared" si="31"/>
        <v>312</v>
      </c>
      <c r="H137" s="84">
        <f t="shared" si="31"/>
        <v>0</v>
      </c>
      <c r="I137" s="84">
        <f t="shared" si="31"/>
        <v>213</v>
      </c>
      <c r="J137" s="84">
        <f t="shared" si="31"/>
        <v>1033</v>
      </c>
      <c r="K137" s="84">
        <f t="shared" si="31"/>
        <v>0</v>
      </c>
      <c r="L137" s="84">
        <f t="shared" si="31"/>
        <v>5</v>
      </c>
      <c r="M137" s="84">
        <f t="shared" si="31"/>
        <v>6</v>
      </c>
      <c r="N137" s="84">
        <f t="shared" si="31"/>
        <v>0</v>
      </c>
      <c r="O137" s="84">
        <f t="shared" si="31"/>
        <v>4</v>
      </c>
      <c r="P137" s="84">
        <f t="shared" si="31"/>
        <v>9</v>
      </c>
      <c r="Q137" s="84">
        <f t="shared" si="31"/>
        <v>0</v>
      </c>
      <c r="R137" s="84">
        <f t="shared" si="31"/>
        <v>21</v>
      </c>
      <c r="S137" s="84">
        <f t="shared" si="31"/>
        <v>26</v>
      </c>
      <c r="T137" s="84">
        <f t="shared" si="31"/>
        <v>0</v>
      </c>
      <c r="U137" s="84">
        <f t="shared" si="31"/>
        <v>3</v>
      </c>
      <c r="V137" s="84">
        <f t="shared" si="31"/>
        <v>5</v>
      </c>
      <c r="W137" s="84">
        <f t="shared" si="31"/>
        <v>0</v>
      </c>
      <c r="X137" s="84">
        <f t="shared" si="31"/>
        <v>350</v>
      </c>
      <c r="Y137" s="84">
        <f t="shared" si="31"/>
        <v>0</v>
      </c>
      <c r="Z137" s="84"/>
    </row>
    <row r="138" spans="1:26" s="93" customFormat="1" ht="15" customHeight="1">
      <c r="A138" s="89" t="s">
        <v>964</v>
      </c>
      <c r="B138" s="90" t="s">
        <v>222</v>
      </c>
      <c r="C138" s="84">
        <f t="shared" si="23"/>
        <v>14</v>
      </c>
      <c r="D138" s="84">
        <f t="shared" si="23"/>
        <v>141</v>
      </c>
      <c r="E138" s="84">
        <f t="shared" si="23"/>
        <v>0</v>
      </c>
      <c r="F138" s="91">
        <f aca="true" t="shared" si="32" ref="F138:Y138">SUM(F139:F168)</f>
        <v>11</v>
      </c>
      <c r="G138" s="91">
        <f t="shared" si="32"/>
        <v>108</v>
      </c>
      <c r="H138" s="91">
        <f t="shared" si="32"/>
        <v>0</v>
      </c>
      <c r="I138" s="91">
        <f t="shared" si="32"/>
        <v>2</v>
      </c>
      <c r="J138" s="91">
        <f t="shared" si="32"/>
        <v>27</v>
      </c>
      <c r="K138" s="91">
        <f t="shared" si="32"/>
        <v>0</v>
      </c>
      <c r="L138" s="91">
        <f t="shared" si="32"/>
        <v>1</v>
      </c>
      <c r="M138" s="91">
        <f t="shared" si="32"/>
        <v>2</v>
      </c>
      <c r="N138" s="91">
        <f t="shared" si="32"/>
        <v>0</v>
      </c>
      <c r="O138" s="91">
        <f t="shared" si="32"/>
        <v>0</v>
      </c>
      <c r="P138" s="91">
        <f t="shared" si="32"/>
        <v>2</v>
      </c>
      <c r="Q138" s="91">
        <f t="shared" si="32"/>
        <v>0</v>
      </c>
      <c r="R138" s="91">
        <f t="shared" si="32"/>
        <v>0</v>
      </c>
      <c r="S138" s="91">
        <f t="shared" si="32"/>
        <v>0</v>
      </c>
      <c r="T138" s="91">
        <f t="shared" si="32"/>
        <v>0</v>
      </c>
      <c r="U138" s="91">
        <f t="shared" si="32"/>
        <v>0</v>
      </c>
      <c r="V138" s="91">
        <f t="shared" si="32"/>
        <v>2</v>
      </c>
      <c r="W138" s="91">
        <f t="shared" si="32"/>
        <v>0</v>
      </c>
      <c r="X138" s="91">
        <f t="shared" si="32"/>
        <v>7</v>
      </c>
      <c r="Y138" s="91">
        <f t="shared" si="32"/>
        <v>0</v>
      </c>
      <c r="Z138" s="92"/>
    </row>
    <row r="139" spans="1:26" s="17" customFormat="1" ht="15" customHeight="1">
      <c r="A139" s="15"/>
      <c r="B139" s="18" t="s">
        <v>93</v>
      </c>
      <c r="C139" s="14">
        <f aca="true" t="shared" si="33" ref="C139:E145">F139+I139+L139+O139+R139+U139</f>
        <v>1</v>
      </c>
      <c r="D139" s="14">
        <f t="shared" si="33"/>
        <v>1</v>
      </c>
      <c r="E139" s="14">
        <f t="shared" si="33"/>
        <v>0</v>
      </c>
      <c r="F139" s="14"/>
      <c r="G139" s="14"/>
      <c r="H139" s="14"/>
      <c r="I139" s="14"/>
      <c r="J139" s="14"/>
      <c r="K139" s="14"/>
      <c r="L139" s="14">
        <v>1</v>
      </c>
      <c r="M139" s="14">
        <v>1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5"/>
      <c r="Z139" s="16"/>
    </row>
    <row r="140" spans="1:26" s="17" customFormat="1" ht="30">
      <c r="A140" s="15"/>
      <c r="B140" s="103" t="s">
        <v>94</v>
      </c>
      <c r="C140" s="14">
        <f t="shared" si="33"/>
        <v>1</v>
      </c>
      <c r="D140" s="14">
        <f t="shared" si="33"/>
        <v>3</v>
      </c>
      <c r="E140" s="14">
        <f t="shared" si="33"/>
        <v>0</v>
      </c>
      <c r="F140" s="14">
        <v>1</v>
      </c>
      <c r="G140" s="14">
        <v>3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>
        <v>1</v>
      </c>
      <c r="Y140" s="15"/>
      <c r="Z140" s="16"/>
    </row>
    <row r="141" spans="1:26" s="17" customFormat="1" ht="30">
      <c r="A141" s="15"/>
      <c r="B141" s="103" t="s">
        <v>95</v>
      </c>
      <c r="C141" s="14">
        <f t="shared" si="33"/>
        <v>1</v>
      </c>
      <c r="D141" s="14">
        <f t="shared" si="33"/>
        <v>2</v>
      </c>
      <c r="E141" s="14">
        <f t="shared" si="33"/>
        <v>0</v>
      </c>
      <c r="F141" s="14">
        <v>1</v>
      </c>
      <c r="G141" s="14">
        <v>2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>
        <v>1</v>
      </c>
      <c r="Y141" s="15"/>
      <c r="Z141" s="16"/>
    </row>
    <row r="142" spans="1:26" s="17" customFormat="1" ht="30">
      <c r="A142" s="15"/>
      <c r="B142" s="103" t="s">
        <v>96</v>
      </c>
      <c r="C142" s="14">
        <f t="shared" si="33"/>
        <v>1</v>
      </c>
      <c r="D142" s="14">
        <f t="shared" si="33"/>
        <v>2</v>
      </c>
      <c r="E142" s="14">
        <f t="shared" si="33"/>
        <v>0</v>
      </c>
      <c r="F142" s="14">
        <v>1</v>
      </c>
      <c r="G142" s="14">
        <v>2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>
        <v>1</v>
      </c>
      <c r="Y142" s="15"/>
      <c r="Z142" s="16"/>
    </row>
    <row r="143" spans="1:26" s="17" customFormat="1" ht="30">
      <c r="A143" s="15"/>
      <c r="B143" s="103" t="s">
        <v>1036</v>
      </c>
      <c r="C143" s="104">
        <f t="shared" si="33"/>
        <v>1</v>
      </c>
      <c r="D143" s="104">
        <f t="shared" si="33"/>
        <v>1</v>
      </c>
      <c r="E143" s="104">
        <f t="shared" si="33"/>
        <v>0</v>
      </c>
      <c r="F143" s="14">
        <v>1</v>
      </c>
      <c r="G143" s="14">
        <v>1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16"/>
    </row>
    <row r="144" spans="1:26" s="17" customFormat="1" ht="29.25" customHeight="1">
      <c r="A144" s="15"/>
      <c r="B144" s="103" t="s">
        <v>402</v>
      </c>
      <c r="C144" s="104">
        <f t="shared" si="33"/>
        <v>1</v>
      </c>
      <c r="D144" s="104">
        <f t="shared" si="33"/>
        <v>1</v>
      </c>
      <c r="E144" s="104">
        <f t="shared" si="33"/>
        <v>0</v>
      </c>
      <c r="F144" s="14">
        <v>1</v>
      </c>
      <c r="G144" s="14">
        <v>1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16"/>
    </row>
    <row r="145" spans="1:26" s="17" customFormat="1" ht="15">
      <c r="A145" s="15"/>
      <c r="B145" s="103" t="s">
        <v>1037</v>
      </c>
      <c r="C145" s="14">
        <f t="shared" si="33"/>
        <v>1</v>
      </c>
      <c r="D145" s="14">
        <f t="shared" si="33"/>
        <v>1</v>
      </c>
      <c r="E145" s="14">
        <f t="shared" si="33"/>
        <v>0</v>
      </c>
      <c r="F145" s="14"/>
      <c r="G145" s="14"/>
      <c r="H145" s="14"/>
      <c r="I145" s="14">
        <v>1</v>
      </c>
      <c r="J145" s="14">
        <v>1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16"/>
    </row>
    <row r="146" spans="1:26" s="17" customFormat="1" ht="15">
      <c r="A146" s="15"/>
      <c r="B146" s="103" t="s">
        <v>454</v>
      </c>
      <c r="C146" s="14">
        <f>F146+I146+L146+O146+R146+U146</f>
        <v>1</v>
      </c>
      <c r="D146" s="14">
        <v>5</v>
      </c>
      <c r="E146" s="14">
        <f>H146+K146+N146+Q146+T146+W146</f>
        <v>0</v>
      </c>
      <c r="F146" s="14">
        <v>1</v>
      </c>
      <c r="G146" s="14">
        <v>5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>
        <v>2</v>
      </c>
      <c r="Y146" s="15"/>
      <c r="Z146" s="16"/>
    </row>
    <row r="147" spans="1:26" s="17" customFormat="1" ht="30">
      <c r="A147" s="15"/>
      <c r="B147" s="103" t="s">
        <v>97</v>
      </c>
      <c r="C147" s="14">
        <f>F147+I147+L147+O147+R147+U147</f>
        <v>1</v>
      </c>
      <c r="D147" s="14">
        <f>G147+J147+M147+P147+S147+V147</f>
        <v>2</v>
      </c>
      <c r="E147" s="14">
        <f>H147+K147+N147+Q147+T147+W147</f>
        <v>0</v>
      </c>
      <c r="F147" s="14">
        <v>1</v>
      </c>
      <c r="G147" s="14">
        <v>2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>
        <v>1</v>
      </c>
      <c r="Y147" s="15"/>
      <c r="Z147" s="16"/>
    </row>
    <row r="148" spans="1:26" s="17" customFormat="1" ht="30">
      <c r="A148" s="15"/>
      <c r="B148" s="103" t="s">
        <v>1082</v>
      </c>
      <c r="C148" s="14">
        <f>F148+I148+L148+O148+R148+U148</f>
        <v>1</v>
      </c>
      <c r="D148" s="14">
        <f>G148+J148+M148+P148+S148+V148</f>
        <v>4</v>
      </c>
      <c r="E148" s="14">
        <f>H148+K148+N148+Q148+T148+W148</f>
        <v>0</v>
      </c>
      <c r="F148" s="14">
        <v>1</v>
      </c>
      <c r="G148" s="14">
        <v>4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>
        <v>1</v>
      </c>
      <c r="Y148" s="15"/>
      <c r="Z148" s="16"/>
    </row>
    <row r="149" spans="1:26" s="163" customFormat="1" ht="15">
      <c r="A149" s="159"/>
      <c r="B149" s="160" t="s">
        <v>490</v>
      </c>
      <c r="C149" s="161"/>
      <c r="D149" s="161"/>
      <c r="E149" s="161"/>
      <c r="F149" s="161"/>
      <c r="G149" s="161"/>
      <c r="H149" s="161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62"/>
    </row>
    <row r="150" spans="1:26" s="163" customFormat="1" ht="15">
      <c r="A150" s="159"/>
      <c r="B150" s="160" t="s">
        <v>491</v>
      </c>
      <c r="C150" s="161"/>
      <c r="D150" s="161"/>
      <c r="E150" s="161"/>
      <c r="F150" s="161"/>
      <c r="G150" s="161"/>
      <c r="H150" s="161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62"/>
    </row>
    <row r="151" spans="1:26" s="163" customFormat="1" ht="15">
      <c r="A151" s="159"/>
      <c r="B151" s="160" t="s">
        <v>492</v>
      </c>
      <c r="C151" s="161"/>
      <c r="D151" s="161"/>
      <c r="E151" s="161"/>
      <c r="F151" s="161"/>
      <c r="G151" s="161"/>
      <c r="H151" s="161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62"/>
    </row>
    <row r="152" spans="1:26" s="163" customFormat="1" ht="15">
      <c r="A152" s="159"/>
      <c r="B152" s="160" t="s">
        <v>493</v>
      </c>
      <c r="C152" s="161"/>
      <c r="D152" s="161"/>
      <c r="E152" s="161"/>
      <c r="F152" s="161"/>
      <c r="G152" s="161"/>
      <c r="H152" s="161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62"/>
    </row>
    <row r="153" spans="1:26" s="163" customFormat="1" ht="15">
      <c r="A153" s="159"/>
      <c r="B153" s="160" t="s">
        <v>494</v>
      </c>
      <c r="C153" s="161"/>
      <c r="D153" s="161"/>
      <c r="E153" s="161"/>
      <c r="F153" s="161"/>
      <c r="G153" s="161"/>
      <c r="H153" s="161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62"/>
    </row>
    <row r="154" spans="1:26" s="163" customFormat="1" ht="15">
      <c r="A154" s="159"/>
      <c r="B154" s="160" t="s">
        <v>495</v>
      </c>
      <c r="C154" s="161"/>
      <c r="D154" s="161"/>
      <c r="E154" s="161"/>
      <c r="F154" s="161"/>
      <c r="G154" s="161"/>
      <c r="H154" s="161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62"/>
    </row>
    <row r="155" spans="1:26" s="163" customFormat="1" ht="15">
      <c r="A155" s="159"/>
      <c r="B155" s="160" t="s">
        <v>496</v>
      </c>
      <c r="C155" s="161"/>
      <c r="D155" s="161"/>
      <c r="E155" s="161"/>
      <c r="F155" s="161"/>
      <c r="G155" s="161"/>
      <c r="H155" s="161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62"/>
    </row>
    <row r="156" spans="1:26" s="163" customFormat="1" ht="15">
      <c r="A156" s="159"/>
      <c r="B156" s="160" t="s">
        <v>497</v>
      </c>
      <c r="C156" s="161"/>
      <c r="D156" s="161"/>
      <c r="E156" s="161"/>
      <c r="F156" s="161"/>
      <c r="G156" s="161"/>
      <c r="H156" s="161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62"/>
    </row>
    <row r="157" spans="1:26" s="163" customFormat="1" ht="15">
      <c r="A157" s="159"/>
      <c r="B157" s="160" t="s">
        <v>498</v>
      </c>
      <c r="C157" s="161"/>
      <c r="D157" s="161"/>
      <c r="E157" s="161"/>
      <c r="F157" s="161"/>
      <c r="G157" s="161"/>
      <c r="H157" s="161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62"/>
    </row>
    <row r="158" spans="1:26" s="163" customFormat="1" ht="15">
      <c r="A158" s="159"/>
      <c r="B158" s="160" t="s">
        <v>113</v>
      </c>
      <c r="C158" s="161"/>
      <c r="D158" s="161"/>
      <c r="E158" s="161"/>
      <c r="F158" s="161"/>
      <c r="G158" s="161"/>
      <c r="H158" s="161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62"/>
    </row>
    <row r="159" spans="1:26" s="163" customFormat="1" ht="30">
      <c r="A159" s="159"/>
      <c r="B159" s="160" t="s">
        <v>499</v>
      </c>
      <c r="C159" s="161"/>
      <c r="D159" s="161"/>
      <c r="E159" s="161"/>
      <c r="F159" s="161"/>
      <c r="G159" s="161"/>
      <c r="H159" s="161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62"/>
    </row>
    <row r="160" spans="1:26" s="163" customFormat="1" ht="15">
      <c r="A160" s="159"/>
      <c r="B160" s="160" t="s">
        <v>500</v>
      </c>
      <c r="C160" s="161"/>
      <c r="D160" s="161"/>
      <c r="E160" s="161"/>
      <c r="F160" s="161"/>
      <c r="G160" s="161"/>
      <c r="H160" s="161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62"/>
    </row>
    <row r="161" spans="1:26" s="163" customFormat="1" ht="15">
      <c r="A161" s="159"/>
      <c r="B161" s="160" t="s">
        <v>501</v>
      </c>
      <c r="C161" s="161"/>
      <c r="D161" s="161"/>
      <c r="E161" s="161"/>
      <c r="F161" s="161"/>
      <c r="G161" s="161"/>
      <c r="H161" s="161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62"/>
    </row>
    <row r="162" spans="1:26" s="163" customFormat="1" ht="15">
      <c r="A162" s="159"/>
      <c r="B162" s="160" t="s">
        <v>1028</v>
      </c>
      <c r="C162" s="161"/>
      <c r="D162" s="161"/>
      <c r="E162" s="161"/>
      <c r="F162" s="161"/>
      <c r="G162" s="161"/>
      <c r="H162" s="161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62"/>
    </row>
    <row r="163" spans="1:26" s="163" customFormat="1" ht="15">
      <c r="A163" s="159"/>
      <c r="B163" s="160" t="s">
        <v>134</v>
      </c>
      <c r="C163" s="161"/>
      <c r="D163" s="161"/>
      <c r="E163" s="161"/>
      <c r="F163" s="161"/>
      <c r="G163" s="161"/>
      <c r="H163" s="161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62"/>
    </row>
    <row r="164" spans="1:26" s="163" customFormat="1" ht="15">
      <c r="A164" s="159"/>
      <c r="B164" s="160" t="s">
        <v>502</v>
      </c>
      <c r="C164" s="161"/>
      <c r="D164" s="161"/>
      <c r="E164" s="161"/>
      <c r="F164" s="161"/>
      <c r="G164" s="161"/>
      <c r="H164" s="161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62"/>
    </row>
    <row r="165" spans="1:26" s="168" customFormat="1" ht="15" customHeight="1">
      <c r="A165" s="164"/>
      <c r="B165" s="165" t="s">
        <v>1056</v>
      </c>
      <c r="C165" s="166">
        <f aca="true" t="shared" si="34" ref="C165:E166">F165+I165+L165+O165+R165+U165</f>
        <v>1</v>
      </c>
      <c r="D165" s="166">
        <f t="shared" si="34"/>
        <v>40</v>
      </c>
      <c r="E165" s="166">
        <f t="shared" si="34"/>
        <v>0</v>
      </c>
      <c r="F165" s="166">
        <v>1</v>
      </c>
      <c r="G165" s="166">
        <v>29</v>
      </c>
      <c r="H165" s="166"/>
      <c r="I165" s="166"/>
      <c r="J165" s="166">
        <v>11</v>
      </c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4"/>
      <c r="Z165" s="167"/>
    </row>
    <row r="166" spans="1:26" s="17" customFormat="1" ht="15">
      <c r="A166" s="15"/>
      <c r="B166" s="18" t="s">
        <v>98</v>
      </c>
      <c r="C166" s="14">
        <f t="shared" si="34"/>
        <v>1</v>
      </c>
      <c r="D166" s="14">
        <f t="shared" si="34"/>
        <v>31</v>
      </c>
      <c r="E166" s="14">
        <f t="shared" si="34"/>
        <v>0</v>
      </c>
      <c r="F166" s="14">
        <v>1</v>
      </c>
      <c r="G166" s="14">
        <v>22</v>
      </c>
      <c r="H166" s="14"/>
      <c r="I166" s="14"/>
      <c r="J166" s="14">
        <v>9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5"/>
      <c r="Z166" s="16"/>
    </row>
    <row r="167" spans="1:26" s="17" customFormat="1" ht="15">
      <c r="A167" s="15"/>
      <c r="B167" s="103" t="s">
        <v>99</v>
      </c>
      <c r="C167" s="104">
        <f>F167+I167+L167+O167+R167+U167</f>
        <v>1</v>
      </c>
      <c r="D167" s="104">
        <v>47</v>
      </c>
      <c r="E167" s="104">
        <f>H167+K167+N167+Q167+T167+W167</f>
        <v>0</v>
      </c>
      <c r="F167" s="14">
        <v>1</v>
      </c>
      <c r="G167" s="14">
        <v>37</v>
      </c>
      <c r="H167" s="14"/>
      <c r="I167" s="14"/>
      <c r="J167" s="14">
        <v>5</v>
      </c>
      <c r="K167" s="14"/>
      <c r="L167" s="14"/>
      <c r="M167" s="14">
        <v>1</v>
      </c>
      <c r="N167" s="14"/>
      <c r="O167" s="14"/>
      <c r="P167" s="14">
        <v>2</v>
      </c>
      <c r="Q167" s="14"/>
      <c r="R167" s="14"/>
      <c r="S167" s="14"/>
      <c r="T167" s="14"/>
      <c r="U167" s="14"/>
      <c r="V167" s="14">
        <v>2</v>
      </c>
      <c r="W167" s="14"/>
      <c r="X167" s="14"/>
      <c r="Y167" s="15"/>
      <c r="Z167" s="16"/>
    </row>
    <row r="168" spans="1:26" s="17" customFormat="1" ht="15">
      <c r="A168" s="15"/>
      <c r="B168" s="103" t="s">
        <v>1083</v>
      </c>
      <c r="C168" s="14">
        <f>F168+I168+L168+O168+R168+U168</f>
        <v>1</v>
      </c>
      <c r="D168" s="14">
        <f>G168+J168+M168+P168+S168+V168</f>
        <v>1</v>
      </c>
      <c r="E168" s="14">
        <f>H168+K168+N168+Q168+T168+W168</f>
        <v>0</v>
      </c>
      <c r="F168" s="14"/>
      <c r="G168" s="14"/>
      <c r="H168" s="14"/>
      <c r="I168" s="14">
        <v>1</v>
      </c>
      <c r="J168" s="14">
        <v>1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5"/>
      <c r="Z168" s="16"/>
    </row>
    <row r="169" spans="1:26" s="93" customFormat="1" ht="15" customHeight="1">
      <c r="A169" s="89" t="s">
        <v>965</v>
      </c>
      <c r="B169" s="90" t="s">
        <v>223</v>
      </c>
      <c r="C169" s="84">
        <f>F169+I169+L169+O169+R169+U169</f>
        <v>16</v>
      </c>
      <c r="D169" s="84">
        <f>G169+J169+M169+P169+S169+V169</f>
        <v>24</v>
      </c>
      <c r="E169" s="84">
        <f>H169+K169+N169+Q169+T169+W169</f>
        <v>0</v>
      </c>
      <c r="F169" s="91">
        <f aca="true" t="shared" si="35" ref="F169:Y169">SUM(F170:F185)</f>
        <v>10</v>
      </c>
      <c r="G169" s="91">
        <f t="shared" si="35"/>
        <v>14</v>
      </c>
      <c r="H169" s="91">
        <f t="shared" si="35"/>
        <v>0</v>
      </c>
      <c r="I169" s="91">
        <f t="shared" si="35"/>
        <v>5</v>
      </c>
      <c r="J169" s="91">
        <f t="shared" si="35"/>
        <v>9</v>
      </c>
      <c r="K169" s="91">
        <f t="shared" si="35"/>
        <v>0</v>
      </c>
      <c r="L169" s="91">
        <f t="shared" si="35"/>
        <v>0</v>
      </c>
      <c r="M169" s="91">
        <f t="shared" si="35"/>
        <v>0</v>
      </c>
      <c r="N169" s="91">
        <f t="shared" si="35"/>
        <v>0</v>
      </c>
      <c r="O169" s="91">
        <f t="shared" si="35"/>
        <v>0</v>
      </c>
      <c r="P169" s="91">
        <f t="shared" si="35"/>
        <v>0</v>
      </c>
      <c r="Q169" s="91">
        <f t="shared" si="35"/>
        <v>0</v>
      </c>
      <c r="R169" s="91">
        <f t="shared" si="35"/>
        <v>0</v>
      </c>
      <c r="S169" s="91">
        <f t="shared" si="35"/>
        <v>0</v>
      </c>
      <c r="T169" s="91">
        <f t="shared" si="35"/>
        <v>0</v>
      </c>
      <c r="U169" s="91">
        <f t="shared" si="35"/>
        <v>1</v>
      </c>
      <c r="V169" s="91">
        <f t="shared" si="35"/>
        <v>1</v>
      </c>
      <c r="W169" s="91">
        <f t="shared" si="35"/>
        <v>0</v>
      </c>
      <c r="X169" s="91">
        <f t="shared" si="35"/>
        <v>1</v>
      </c>
      <c r="Y169" s="91">
        <f t="shared" si="35"/>
        <v>0</v>
      </c>
      <c r="Z169" s="92"/>
    </row>
    <row r="170" spans="1:26" s="17" customFormat="1" ht="15" customHeight="1">
      <c r="A170" s="15"/>
      <c r="B170" s="18" t="s">
        <v>1084</v>
      </c>
      <c r="C170" s="14">
        <f>F170+I170+L170+O170+R170+U170</f>
        <v>1</v>
      </c>
      <c r="D170" s="14">
        <f>G170+J170+M170+P170+S170+V170</f>
        <v>1</v>
      </c>
      <c r="E170" s="14">
        <f>H170+K170+N170+Q170+T170+W170</f>
        <v>0</v>
      </c>
      <c r="F170" s="14"/>
      <c r="G170" s="14"/>
      <c r="H170" s="14"/>
      <c r="I170" s="14">
        <v>1</v>
      </c>
      <c r="J170" s="14">
        <v>1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5"/>
      <c r="Z170" s="16"/>
    </row>
    <row r="171" spans="1:26" s="17" customFormat="1" ht="15" customHeight="1">
      <c r="A171" s="15"/>
      <c r="B171" s="125" t="s">
        <v>100</v>
      </c>
      <c r="C171" s="126">
        <f aca="true" t="shared" si="36" ref="C171:E173">F171+I171+L171+O171+R171+U171</f>
        <v>1</v>
      </c>
      <c r="D171" s="126">
        <f t="shared" si="36"/>
        <v>1</v>
      </c>
      <c r="E171" s="126">
        <f t="shared" si="36"/>
        <v>0</v>
      </c>
      <c r="F171" s="14">
        <v>1</v>
      </c>
      <c r="G171" s="14">
        <v>1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5"/>
      <c r="Z171" s="16"/>
    </row>
    <row r="172" spans="1:26" s="17" customFormat="1" ht="15" customHeight="1">
      <c r="A172" s="15"/>
      <c r="B172" s="18" t="s">
        <v>1038</v>
      </c>
      <c r="C172" s="14">
        <f t="shared" si="36"/>
        <v>1</v>
      </c>
      <c r="D172" s="14">
        <f t="shared" si="36"/>
        <v>3</v>
      </c>
      <c r="E172" s="14">
        <f t="shared" si="36"/>
        <v>0</v>
      </c>
      <c r="F172" s="14">
        <v>1</v>
      </c>
      <c r="G172" s="14">
        <v>3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5"/>
      <c r="Z172" s="16"/>
    </row>
    <row r="173" spans="1:26" s="17" customFormat="1" ht="15" customHeight="1">
      <c r="A173" s="15"/>
      <c r="B173" s="18" t="s">
        <v>101</v>
      </c>
      <c r="C173" s="14">
        <f t="shared" si="36"/>
        <v>1</v>
      </c>
      <c r="D173" s="14">
        <f t="shared" si="36"/>
        <v>1</v>
      </c>
      <c r="E173" s="14">
        <f t="shared" si="36"/>
        <v>0</v>
      </c>
      <c r="F173" s="14"/>
      <c r="G173" s="14"/>
      <c r="H173" s="14"/>
      <c r="I173" s="14">
        <v>1</v>
      </c>
      <c r="J173" s="14">
        <v>1</v>
      </c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5"/>
      <c r="Z173" s="16"/>
    </row>
    <row r="174" spans="1:26" s="17" customFormat="1" ht="15" customHeight="1">
      <c r="A174" s="15"/>
      <c r="B174" s="18" t="s">
        <v>102</v>
      </c>
      <c r="C174" s="14">
        <f aca="true" t="shared" si="37" ref="C174:C182">F174+I174+L174+O174+R174+U174</f>
        <v>1</v>
      </c>
      <c r="D174" s="14">
        <v>4</v>
      </c>
      <c r="E174" s="14">
        <f aca="true" t="shared" si="38" ref="E174:E182">H174+K174+N174+Q174+T174+W174</f>
        <v>0</v>
      </c>
      <c r="F174" s="14">
        <v>1</v>
      </c>
      <c r="G174" s="14"/>
      <c r="H174" s="14"/>
      <c r="I174" s="14"/>
      <c r="J174" s="14">
        <v>1</v>
      </c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5"/>
      <c r="Z174" s="16"/>
    </row>
    <row r="175" spans="1:26" s="130" customFormat="1" ht="15" customHeight="1">
      <c r="A175" s="127"/>
      <c r="B175" s="106" t="s">
        <v>103</v>
      </c>
      <c r="C175" s="128">
        <f t="shared" si="37"/>
        <v>1</v>
      </c>
      <c r="D175" s="128">
        <f aca="true" t="shared" si="39" ref="D175:D182">G175+J175+M175+P175+S175+V175</f>
        <v>3</v>
      </c>
      <c r="E175" s="128">
        <f t="shared" si="38"/>
        <v>0</v>
      </c>
      <c r="F175" s="128">
        <v>1</v>
      </c>
      <c r="G175" s="128">
        <v>1</v>
      </c>
      <c r="H175" s="128"/>
      <c r="I175" s="128"/>
      <c r="J175" s="128">
        <v>2</v>
      </c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7"/>
      <c r="Z175" s="129"/>
    </row>
    <row r="176" spans="1:26" s="17" customFormat="1" ht="15" customHeight="1">
      <c r="A176" s="15"/>
      <c r="B176" s="18" t="s">
        <v>332</v>
      </c>
      <c r="C176" s="14">
        <f t="shared" si="37"/>
        <v>1</v>
      </c>
      <c r="D176" s="14">
        <f t="shared" si="39"/>
        <v>1</v>
      </c>
      <c r="E176" s="14">
        <f t="shared" si="38"/>
        <v>0</v>
      </c>
      <c r="F176" s="14">
        <v>1</v>
      </c>
      <c r="G176" s="14">
        <v>1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5"/>
      <c r="Z176" s="16"/>
    </row>
    <row r="177" spans="1:26" s="17" customFormat="1" ht="15" customHeight="1">
      <c r="A177" s="15"/>
      <c r="B177" s="18" t="s">
        <v>1085</v>
      </c>
      <c r="C177" s="14">
        <f t="shared" si="37"/>
        <v>1</v>
      </c>
      <c r="D177" s="14">
        <f t="shared" si="39"/>
        <v>1</v>
      </c>
      <c r="E177" s="14">
        <f t="shared" si="38"/>
        <v>0</v>
      </c>
      <c r="F177" s="14">
        <v>1</v>
      </c>
      <c r="G177" s="14">
        <v>1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5"/>
      <c r="Z177" s="16"/>
    </row>
    <row r="178" spans="1:26" s="17" customFormat="1" ht="15" customHeight="1">
      <c r="A178" s="15"/>
      <c r="B178" s="18" t="s">
        <v>1086</v>
      </c>
      <c r="C178" s="14">
        <f t="shared" si="37"/>
        <v>1</v>
      </c>
      <c r="D178" s="14">
        <f t="shared" si="39"/>
        <v>1</v>
      </c>
      <c r="E178" s="14">
        <f t="shared" si="38"/>
        <v>0</v>
      </c>
      <c r="F178" s="14">
        <v>1</v>
      </c>
      <c r="G178" s="14">
        <v>1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5"/>
      <c r="Z178" s="16"/>
    </row>
    <row r="179" spans="1:26" s="17" customFormat="1" ht="15" customHeight="1">
      <c r="A179" s="15"/>
      <c r="B179" s="18" t="s">
        <v>49</v>
      </c>
      <c r="C179" s="14">
        <f t="shared" si="37"/>
        <v>1</v>
      </c>
      <c r="D179" s="14">
        <f t="shared" si="39"/>
        <v>1</v>
      </c>
      <c r="E179" s="14">
        <f t="shared" si="38"/>
        <v>0</v>
      </c>
      <c r="F179" s="14">
        <v>1</v>
      </c>
      <c r="G179" s="14">
        <v>1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5"/>
      <c r="Z179" s="16"/>
    </row>
    <row r="180" spans="1:26" s="17" customFormat="1" ht="15" customHeight="1">
      <c r="A180" s="15"/>
      <c r="B180" s="18" t="s">
        <v>104</v>
      </c>
      <c r="C180" s="14">
        <f t="shared" si="37"/>
        <v>1</v>
      </c>
      <c r="D180" s="14">
        <f t="shared" si="39"/>
        <v>1</v>
      </c>
      <c r="E180" s="14">
        <f t="shared" si="38"/>
        <v>0</v>
      </c>
      <c r="F180" s="14">
        <v>1</v>
      </c>
      <c r="G180" s="14">
        <v>1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5"/>
      <c r="Z180" s="16"/>
    </row>
    <row r="181" spans="1:26" s="17" customFormat="1" ht="15" customHeight="1">
      <c r="A181" s="15"/>
      <c r="B181" s="18" t="s">
        <v>50</v>
      </c>
      <c r="C181" s="14">
        <f t="shared" si="37"/>
        <v>1</v>
      </c>
      <c r="D181" s="14">
        <f t="shared" si="39"/>
        <v>4</v>
      </c>
      <c r="E181" s="14">
        <f t="shared" si="38"/>
        <v>0</v>
      </c>
      <c r="F181" s="14"/>
      <c r="G181" s="14">
        <v>3</v>
      </c>
      <c r="H181" s="14"/>
      <c r="I181" s="14">
        <v>1</v>
      </c>
      <c r="J181" s="14">
        <v>1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5"/>
      <c r="Z181" s="16"/>
    </row>
    <row r="182" spans="1:26" s="17" customFormat="1" ht="15">
      <c r="A182" s="15"/>
      <c r="B182" s="18" t="s">
        <v>1227</v>
      </c>
      <c r="C182" s="14">
        <f t="shared" si="37"/>
        <v>1</v>
      </c>
      <c r="D182" s="14">
        <f t="shared" si="39"/>
        <v>1</v>
      </c>
      <c r="E182" s="14">
        <f t="shared" si="38"/>
        <v>0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14">
        <v>1</v>
      </c>
      <c r="W182" s="14"/>
      <c r="X182" s="14"/>
      <c r="Y182" s="15"/>
      <c r="Z182" s="16"/>
    </row>
    <row r="183" spans="1:26" s="17" customFormat="1" ht="14.25" customHeight="1">
      <c r="A183" s="15"/>
      <c r="B183" s="103" t="s">
        <v>105</v>
      </c>
      <c r="C183" s="14">
        <f aca="true" t="shared" si="40" ref="C183:E190">F183+I183+L183+O183+R183+U183</f>
        <v>1</v>
      </c>
      <c r="D183" s="14">
        <f t="shared" si="40"/>
        <v>2</v>
      </c>
      <c r="E183" s="14">
        <f t="shared" si="40"/>
        <v>0</v>
      </c>
      <c r="F183" s="14"/>
      <c r="G183" s="14"/>
      <c r="H183" s="14"/>
      <c r="I183" s="14">
        <v>1</v>
      </c>
      <c r="J183" s="14">
        <v>2</v>
      </c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>
        <v>1</v>
      </c>
      <c r="Y183" s="15"/>
      <c r="Z183" s="16"/>
    </row>
    <row r="184" spans="1:26" s="17" customFormat="1" ht="15" customHeight="1">
      <c r="A184" s="15"/>
      <c r="B184" s="18" t="s">
        <v>1087</v>
      </c>
      <c r="C184" s="14">
        <f t="shared" si="40"/>
        <v>1</v>
      </c>
      <c r="D184" s="14">
        <f t="shared" si="40"/>
        <v>1</v>
      </c>
      <c r="E184" s="14">
        <f t="shared" si="40"/>
        <v>0</v>
      </c>
      <c r="F184" s="14"/>
      <c r="G184" s="14"/>
      <c r="H184" s="14"/>
      <c r="I184" s="14">
        <v>1</v>
      </c>
      <c r="J184" s="14">
        <v>1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5"/>
      <c r="Z184" s="16"/>
    </row>
    <row r="185" spans="1:26" s="17" customFormat="1" ht="15">
      <c r="A185" s="15"/>
      <c r="B185" s="18" t="s">
        <v>51</v>
      </c>
      <c r="C185" s="14">
        <f t="shared" si="40"/>
        <v>1</v>
      </c>
      <c r="D185" s="14">
        <f t="shared" si="40"/>
        <v>1</v>
      </c>
      <c r="E185" s="14">
        <f t="shared" si="40"/>
        <v>0</v>
      </c>
      <c r="F185" s="14">
        <v>1</v>
      </c>
      <c r="G185" s="14">
        <v>1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5"/>
      <c r="Z185" s="16"/>
    </row>
    <row r="186" spans="1:26" s="93" customFormat="1" ht="15" customHeight="1">
      <c r="A186" s="89" t="s">
        <v>966</v>
      </c>
      <c r="B186" s="90" t="s">
        <v>1092</v>
      </c>
      <c r="C186" s="84">
        <f t="shared" si="40"/>
        <v>5</v>
      </c>
      <c r="D186" s="84">
        <f t="shared" si="40"/>
        <v>7</v>
      </c>
      <c r="E186" s="84">
        <f t="shared" si="40"/>
        <v>0</v>
      </c>
      <c r="F186" s="91">
        <f aca="true" t="shared" si="41" ref="F186:Y186">SUM(F187:F192)</f>
        <v>1</v>
      </c>
      <c r="G186" s="91">
        <f t="shared" si="41"/>
        <v>2</v>
      </c>
      <c r="H186" s="91">
        <f t="shared" si="41"/>
        <v>0</v>
      </c>
      <c r="I186" s="91">
        <f t="shared" si="41"/>
        <v>0</v>
      </c>
      <c r="J186" s="91">
        <f t="shared" si="41"/>
        <v>0</v>
      </c>
      <c r="K186" s="91">
        <f t="shared" si="41"/>
        <v>0</v>
      </c>
      <c r="L186" s="91">
        <f t="shared" si="41"/>
        <v>0</v>
      </c>
      <c r="M186" s="91">
        <f t="shared" si="41"/>
        <v>0</v>
      </c>
      <c r="N186" s="91">
        <f t="shared" si="41"/>
        <v>0</v>
      </c>
      <c r="O186" s="91">
        <f t="shared" si="41"/>
        <v>1</v>
      </c>
      <c r="P186" s="91">
        <f t="shared" si="41"/>
        <v>2</v>
      </c>
      <c r="Q186" s="91">
        <f t="shared" si="41"/>
        <v>0</v>
      </c>
      <c r="R186" s="91">
        <f t="shared" si="41"/>
        <v>3</v>
      </c>
      <c r="S186" s="91">
        <f t="shared" si="41"/>
        <v>3</v>
      </c>
      <c r="T186" s="91">
        <f t="shared" si="41"/>
        <v>0</v>
      </c>
      <c r="U186" s="91">
        <f t="shared" si="41"/>
        <v>0</v>
      </c>
      <c r="V186" s="91">
        <f t="shared" si="41"/>
        <v>0</v>
      </c>
      <c r="W186" s="91">
        <f t="shared" si="41"/>
        <v>0</v>
      </c>
      <c r="X186" s="91">
        <f t="shared" si="41"/>
        <v>1</v>
      </c>
      <c r="Y186" s="91">
        <f t="shared" si="41"/>
        <v>0</v>
      </c>
      <c r="Z186" s="92"/>
    </row>
    <row r="187" spans="1:26" s="17" customFormat="1" ht="15" customHeight="1">
      <c r="A187" s="15"/>
      <c r="B187" s="18" t="s">
        <v>109</v>
      </c>
      <c r="C187" s="14">
        <f t="shared" si="40"/>
        <v>1</v>
      </c>
      <c r="D187" s="14">
        <f t="shared" si="40"/>
        <v>2</v>
      </c>
      <c r="E187" s="14">
        <f t="shared" si="40"/>
        <v>0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>
        <v>1</v>
      </c>
      <c r="P187" s="14">
        <v>2</v>
      </c>
      <c r="Q187" s="14"/>
      <c r="R187" s="14"/>
      <c r="S187" s="14"/>
      <c r="T187" s="14"/>
      <c r="U187" s="14"/>
      <c r="V187" s="14"/>
      <c r="W187" s="14"/>
      <c r="X187" s="14">
        <v>1</v>
      </c>
      <c r="Y187" s="15"/>
      <c r="Z187" s="16"/>
    </row>
    <row r="188" spans="1:26" s="17" customFormat="1" ht="15" customHeight="1">
      <c r="A188" s="15"/>
      <c r="B188" s="18" t="s">
        <v>1093</v>
      </c>
      <c r="C188" s="14">
        <f t="shared" si="40"/>
        <v>1</v>
      </c>
      <c r="D188" s="14">
        <f t="shared" si="40"/>
        <v>1</v>
      </c>
      <c r="E188" s="14">
        <f t="shared" si="40"/>
        <v>0</v>
      </c>
      <c r="F188" s="15"/>
      <c r="G188" s="15"/>
      <c r="H188" s="15"/>
      <c r="I188" s="15"/>
      <c r="J188" s="15"/>
      <c r="K188" s="15"/>
      <c r="L188" s="14"/>
      <c r="M188" s="14"/>
      <c r="N188" s="15"/>
      <c r="O188" s="15"/>
      <c r="P188" s="15"/>
      <c r="Q188" s="15"/>
      <c r="R188" s="14">
        <v>1</v>
      </c>
      <c r="S188" s="14">
        <v>1</v>
      </c>
      <c r="T188" s="15"/>
      <c r="U188" s="15"/>
      <c r="V188" s="15"/>
      <c r="W188" s="15"/>
      <c r="X188" s="15"/>
      <c r="Y188" s="15"/>
      <c r="Z188" s="16"/>
    </row>
    <row r="189" spans="1:28" s="32" customFormat="1" ht="15" customHeight="1">
      <c r="A189" s="15"/>
      <c r="B189" s="18" t="s">
        <v>111</v>
      </c>
      <c r="C189" s="14">
        <f t="shared" si="40"/>
        <v>1</v>
      </c>
      <c r="D189" s="14">
        <f t="shared" si="40"/>
        <v>2</v>
      </c>
      <c r="E189" s="14">
        <f t="shared" si="40"/>
        <v>0</v>
      </c>
      <c r="F189" s="14">
        <v>1</v>
      </c>
      <c r="G189" s="14">
        <v>2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5"/>
      <c r="Z189" s="16"/>
      <c r="AA189" s="17"/>
      <c r="AB189" s="17"/>
    </row>
    <row r="190" spans="1:28" s="32" customFormat="1" ht="15" customHeight="1">
      <c r="A190" s="15"/>
      <c r="B190" s="18" t="s">
        <v>1094</v>
      </c>
      <c r="C190" s="14">
        <f t="shared" si="40"/>
        <v>1</v>
      </c>
      <c r="D190" s="14">
        <f t="shared" si="40"/>
        <v>1</v>
      </c>
      <c r="E190" s="14">
        <f t="shared" si="40"/>
        <v>0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>
        <v>1</v>
      </c>
      <c r="S190" s="15">
        <v>1</v>
      </c>
      <c r="T190" s="15"/>
      <c r="U190" s="15"/>
      <c r="V190" s="15"/>
      <c r="W190" s="15"/>
      <c r="X190" s="15"/>
      <c r="Y190" s="15"/>
      <c r="Z190" s="16"/>
      <c r="AA190" s="17"/>
      <c r="AB190" s="17"/>
    </row>
    <row r="191" spans="1:28" s="32" customFormat="1" ht="15" customHeight="1" hidden="1">
      <c r="A191" s="15"/>
      <c r="B191" s="18" t="s">
        <v>641</v>
      </c>
      <c r="C191" s="14"/>
      <c r="D191" s="14"/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6"/>
      <c r="AA191" s="17"/>
      <c r="AB191" s="17"/>
    </row>
    <row r="192" spans="1:28" s="32" customFormat="1" ht="15" customHeight="1">
      <c r="A192" s="15"/>
      <c r="B192" s="18" t="s">
        <v>1123</v>
      </c>
      <c r="C192" s="14">
        <f aca="true" t="shared" si="42" ref="C192:E194">F192+I192+L192+O192+R192+U192</f>
        <v>1</v>
      </c>
      <c r="D192" s="14">
        <f t="shared" si="42"/>
        <v>1</v>
      </c>
      <c r="E192" s="14">
        <f t="shared" si="42"/>
        <v>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4">
        <v>1</v>
      </c>
      <c r="S192" s="14">
        <v>1</v>
      </c>
      <c r="T192" s="14"/>
      <c r="U192" s="15"/>
      <c r="V192" s="15"/>
      <c r="W192" s="15"/>
      <c r="X192" s="15"/>
      <c r="Y192" s="15"/>
      <c r="Z192" s="16"/>
      <c r="AA192" s="17"/>
      <c r="AB192" s="17"/>
    </row>
    <row r="193" spans="1:26" s="93" customFormat="1" ht="15" customHeight="1">
      <c r="A193" s="89" t="s">
        <v>967</v>
      </c>
      <c r="B193" s="98" t="s">
        <v>52</v>
      </c>
      <c r="C193" s="84">
        <f t="shared" si="42"/>
        <v>5</v>
      </c>
      <c r="D193" s="84">
        <f t="shared" si="42"/>
        <v>15</v>
      </c>
      <c r="E193" s="84">
        <f t="shared" si="42"/>
        <v>0</v>
      </c>
      <c r="F193" s="91">
        <f aca="true" t="shared" si="43" ref="F193:Y193">SUM(F194:F199)</f>
        <v>1</v>
      </c>
      <c r="G193" s="91">
        <f t="shared" si="43"/>
        <v>1</v>
      </c>
      <c r="H193" s="91">
        <f t="shared" si="43"/>
        <v>0</v>
      </c>
      <c r="I193" s="91">
        <f t="shared" si="43"/>
        <v>2</v>
      </c>
      <c r="J193" s="91">
        <f t="shared" si="43"/>
        <v>12</v>
      </c>
      <c r="K193" s="91">
        <f t="shared" si="43"/>
        <v>0</v>
      </c>
      <c r="L193" s="91">
        <f t="shared" si="43"/>
        <v>0</v>
      </c>
      <c r="M193" s="91">
        <f t="shared" si="43"/>
        <v>0</v>
      </c>
      <c r="N193" s="91">
        <f t="shared" si="43"/>
        <v>0</v>
      </c>
      <c r="O193" s="91">
        <f t="shared" si="43"/>
        <v>0</v>
      </c>
      <c r="P193" s="91">
        <f t="shared" si="43"/>
        <v>0</v>
      </c>
      <c r="Q193" s="91">
        <f t="shared" si="43"/>
        <v>0</v>
      </c>
      <c r="R193" s="91">
        <f t="shared" si="43"/>
        <v>2</v>
      </c>
      <c r="S193" s="91">
        <f t="shared" si="43"/>
        <v>2</v>
      </c>
      <c r="T193" s="91">
        <f t="shared" si="43"/>
        <v>0</v>
      </c>
      <c r="U193" s="91">
        <f t="shared" si="43"/>
        <v>0</v>
      </c>
      <c r="V193" s="91">
        <f t="shared" si="43"/>
        <v>0</v>
      </c>
      <c r="W193" s="91">
        <f t="shared" si="43"/>
        <v>0</v>
      </c>
      <c r="X193" s="91">
        <f t="shared" si="43"/>
        <v>11</v>
      </c>
      <c r="Y193" s="91">
        <f t="shared" si="43"/>
        <v>0</v>
      </c>
      <c r="Z193" s="92"/>
    </row>
    <row r="194" spans="1:26" s="17" customFormat="1" ht="15" customHeight="1">
      <c r="A194" s="15"/>
      <c r="B194" s="18" t="s">
        <v>1095</v>
      </c>
      <c r="C194" s="14">
        <f t="shared" si="42"/>
        <v>1</v>
      </c>
      <c r="D194" s="14">
        <f t="shared" si="42"/>
        <v>1</v>
      </c>
      <c r="E194" s="14">
        <f t="shared" si="42"/>
        <v>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4">
        <v>1</v>
      </c>
      <c r="S194" s="14">
        <v>1</v>
      </c>
      <c r="T194" s="15"/>
      <c r="U194" s="15"/>
      <c r="V194" s="15"/>
      <c r="W194" s="15"/>
      <c r="X194" s="15"/>
      <c r="Y194" s="15"/>
      <c r="Z194" s="16"/>
    </row>
    <row r="195" spans="1:26" s="17" customFormat="1" ht="15" customHeight="1">
      <c r="A195" s="15"/>
      <c r="B195" s="18" t="s">
        <v>479</v>
      </c>
      <c r="C195" s="14">
        <f aca="true" t="shared" si="44" ref="C195:E197">F195+I195+L195+O195+R195+U195</f>
        <v>1</v>
      </c>
      <c r="D195" s="14">
        <f t="shared" si="44"/>
        <v>8</v>
      </c>
      <c r="E195" s="14">
        <f t="shared" si="44"/>
        <v>0</v>
      </c>
      <c r="F195" s="14"/>
      <c r="G195" s="14"/>
      <c r="H195" s="14"/>
      <c r="I195" s="14">
        <v>1</v>
      </c>
      <c r="J195" s="14">
        <v>8</v>
      </c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>
        <v>8</v>
      </c>
      <c r="Y195" s="15"/>
      <c r="Z195" s="16"/>
    </row>
    <row r="196" spans="1:26" s="17" customFormat="1" ht="30">
      <c r="A196" s="15"/>
      <c r="B196" s="103" t="s">
        <v>478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5"/>
      <c r="Z196" s="16"/>
    </row>
    <row r="197" spans="1:26" s="17" customFormat="1" ht="15" customHeight="1">
      <c r="A197" s="15"/>
      <c r="B197" s="18" t="s">
        <v>191</v>
      </c>
      <c r="C197" s="14">
        <f t="shared" si="44"/>
        <v>1</v>
      </c>
      <c r="D197" s="14">
        <f t="shared" si="44"/>
        <v>1</v>
      </c>
      <c r="E197" s="14">
        <f t="shared" si="44"/>
        <v>0</v>
      </c>
      <c r="F197" s="14"/>
      <c r="G197" s="14"/>
      <c r="H197" s="14"/>
      <c r="I197" s="14">
        <v>1</v>
      </c>
      <c r="J197" s="14">
        <v>1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5"/>
      <c r="Z197" s="16"/>
    </row>
    <row r="198" spans="1:26" s="17" customFormat="1" ht="15" customHeight="1">
      <c r="A198" s="15"/>
      <c r="B198" s="18" t="s">
        <v>1027</v>
      </c>
      <c r="C198" s="14">
        <f>F198+I198+L198+O198+R198+U198</f>
        <v>1</v>
      </c>
      <c r="D198" s="14">
        <f>G198+J198+M198+P198+S198+V198</f>
        <v>1</v>
      </c>
      <c r="E198" s="14">
        <f>H198+K198+N198+Q198+T198+W198</f>
        <v>0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>
        <v>1</v>
      </c>
      <c r="S198" s="15">
        <v>1</v>
      </c>
      <c r="T198" s="15"/>
      <c r="U198" s="15"/>
      <c r="V198" s="15"/>
      <c r="W198" s="15"/>
      <c r="X198" s="15"/>
      <c r="Y198" s="15"/>
      <c r="Z198" s="16"/>
    </row>
    <row r="199" spans="1:26" s="17" customFormat="1" ht="15" customHeight="1">
      <c r="A199" s="15"/>
      <c r="B199" s="18" t="s">
        <v>112</v>
      </c>
      <c r="C199" s="14">
        <f aca="true" t="shared" si="45" ref="C199:E233">F199+I199+L199+O199+R199+U199</f>
        <v>1</v>
      </c>
      <c r="D199" s="14">
        <f t="shared" si="45"/>
        <v>4</v>
      </c>
      <c r="E199" s="14">
        <f t="shared" si="45"/>
        <v>0</v>
      </c>
      <c r="F199" s="14">
        <v>1</v>
      </c>
      <c r="G199" s="14">
        <v>1</v>
      </c>
      <c r="H199" s="14"/>
      <c r="I199" s="15"/>
      <c r="J199" s="14">
        <v>3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4">
        <v>3</v>
      </c>
      <c r="Y199" s="15"/>
      <c r="Z199" s="16"/>
    </row>
    <row r="200" spans="1:26" s="93" customFormat="1" ht="15" customHeight="1">
      <c r="A200" s="89" t="s">
        <v>968</v>
      </c>
      <c r="B200" s="90" t="s">
        <v>961</v>
      </c>
      <c r="C200" s="84">
        <f>F200+I200+L200+O200+R200+U200</f>
        <v>1</v>
      </c>
      <c r="D200" s="84">
        <f>G200+J200+M200+P200+S200+V200</f>
        <v>3</v>
      </c>
      <c r="E200" s="84">
        <f t="shared" si="45"/>
        <v>0</v>
      </c>
      <c r="F200" s="91">
        <f aca="true" t="shared" si="46" ref="F200:Y200">SUM(F201:F201)</f>
        <v>1</v>
      </c>
      <c r="G200" s="91">
        <f t="shared" si="46"/>
        <v>2</v>
      </c>
      <c r="H200" s="91">
        <f t="shared" si="46"/>
        <v>0</v>
      </c>
      <c r="I200" s="91">
        <f t="shared" si="46"/>
        <v>0</v>
      </c>
      <c r="J200" s="91">
        <f t="shared" si="46"/>
        <v>1</v>
      </c>
      <c r="K200" s="91">
        <f t="shared" si="46"/>
        <v>0</v>
      </c>
      <c r="L200" s="91">
        <f t="shared" si="46"/>
        <v>0</v>
      </c>
      <c r="M200" s="91">
        <f t="shared" si="46"/>
        <v>0</v>
      </c>
      <c r="N200" s="91">
        <f t="shared" si="46"/>
        <v>0</v>
      </c>
      <c r="O200" s="91">
        <f t="shared" si="46"/>
        <v>0</v>
      </c>
      <c r="P200" s="91">
        <f t="shared" si="46"/>
        <v>0</v>
      </c>
      <c r="Q200" s="91">
        <f t="shared" si="46"/>
        <v>0</v>
      </c>
      <c r="R200" s="91">
        <f t="shared" si="46"/>
        <v>0</v>
      </c>
      <c r="S200" s="91">
        <f t="shared" si="46"/>
        <v>0</v>
      </c>
      <c r="T200" s="91">
        <f t="shared" si="46"/>
        <v>0</v>
      </c>
      <c r="U200" s="91">
        <f t="shared" si="46"/>
        <v>0</v>
      </c>
      <c r="V200" s="91">
        <f t="shared" si="46"/>
        <v>0</v>
      </c>
      <c r="W200" s="91">
        <f t="shared" si="46"/>
        <v>0</v>
      </c>
      <c r="X200" s="91">
        <f t="shared" si="46"/>
        <v>1</v>
      </c>
      <c r="Y200" s="91">
        <f t="shared" si="46"/>
        <v>0</v>
      </c>
      <c r="Z200" s="92"/>
    </row>
    <row r="201" spans="1:26" s="17" customFormat="1" ht="15" customHeight="1">
      <c r="A201" s="15"/>
      <c r="B201" s="103" t="s">
        <v>113</v>
      </c>
      <c r="C201" s="104">
        <f t="shared" si="45"/>
        <v>1</v>
      </c>
      <c r="D201" s="104">
        <f t="shared" si="45"/>
        <v>3</v>
      </c>
      <c r="E201" s="104">
        <f t="shared" si="45"/>
        <v>0</v>
      </c>
      <c r="F201" s="14">
        <v>1</v>
      </c>
      <c r="G201" s="14">
        <v>2</v>
      </c>
      <c r="H201" s="14"/>
      <c r="I201" s="15"/>
      <c r="J201" s="14">
        <v>1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4">
        <v>1</v>
      </c>
      <c r="Y201" s="15"/>
      <c r="Z201" s="16"/>
    </row>
    <row r="202" spans="1:26" s="93" customFormat="1" ht="15" customHeight="1">
      <c r="A202" s="89" t="s">
        <v>969</v>
      </c>
      <c r="B202" s="90" t="s">
        <v>226</v>
      </c>
      <c r="C202" s="84">
        <f t="shared" si="45"/>
        <v>10</v>
      </c>
      <c r="D202" s="84">
        <f t="shared" si="45"/>
        <v>760</v>
      </c>
      <c r="E202" s="84">
        <f t="shared" si="45"/>
        <v>0</v>
      </c>
      <c r="F202" s="91">
        <f>SUM(F203:F224)</f>
        <v>6</v>
      </c>
      <c r="G202" s="91">
        <f aca="true" t="shared" si="47" ref="G202:Y202">SUM(G203:G224)</f>
        <v>25</v>
      </c>
      <c r="H202" s="91">
        <f t="shared" si="47"/>
        <v>0</v>
      </c>
      <c r="I202" s="91">
        <f t="shared" si="47"/>
        <v>4</v>
      </c>
      <c r="J202" s="91">
        <f t="shared" si="47"/>
        <v>735</v>
      </c>
      <c r="K202" s="91">
        <f t="shared" si="47"/>
        <v>0</v>
      </c>
      <c r="L202" s="91">
        <f t="shared" si="47"/>
        <v>0</v>
      </c>
      <c r="M202" s="91">
        <f t="shared" si="47"/>
        <v>0</v>
      </c>
      <c r="N202" s="91">
        <f t="shared" si="47"/>
        <v>0</v>
      </c>
      <c r="O202" s="91">
        <f t="shared" si="47"/>
        <v>0</v>
      </c>
      <c r="P202" s="91">
        <f t="shared" si="47"/>
        <v>0</v>
      </c>
      <c r="Q202" s="91">
        <f t="shared" si="47"/>
        <v>0</v>
      </c>
      <c r="R202" s="91">
        <f t="shared" si="47"/>
        <v>0</v>
      </c>
      <c r="S202" s="91">
        <f t="shared" si="47"/>
        <v>0</v>
      </c>
      <c r="T202" s="91">
        <f t="shared" si="47"/>
        <v>0</v>
      </c>
      <c r="U202" s="91">
        <f t="shared" si="47"/>
        <v>0</v>
      </c>
      <c r="V202" s="91">
        <f t="shared" si="47"/>
        <v>0</v>
      </c>
      <c r="W202" s="91">
        <f t="shared" si="47"/>
        <v>0</v>
      </c>
      <c r="X202" s="91">
        <f t="shared" si="47"/>
        <v>156</v>
      </c>
      <c r="Y202" s="91">
        <f t="shared" si="47"/>
        <v>0</v>
      </c>
      <c r="Z202" s="92"/>
    </row>
    <row r="203" spans="1:26" s="17" customFormat="1" ht="15" customHeight="1">
      <c r="A203" s="15"/>
      <c r="B203" s="18" t="s">
        <v>131</v>
      </c>
      <c r="C203" s="14">
        <f t="shared" si="45"/>
        <v>1</v>
      </c>
      <c r="D203" s="14">
        <f>G203+J203+M203+P203+S203+V203</f>
        <v>1</v>
      </c>
      <c r="E203" s="14">
        <f t="shared" si="45"/>
        <v>0</v>
      </c>
      <c r="F203" s="15"/>
      <c r="G203" s="15"/>
      <c r="H203" s="15"/>
      <c r="I203" s="14">
        <v>1</v>
      </c>
      <c r="J203" s="14">
        <v>1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6"/>
    </row>
    <row r="204" spans="1:26" s="17" customFormat="1" ht="15" customHeight="1">
      <c r="A204" s="15"/>
      <c r="B204" s="18" t="s">
        <v>948</v>
      </c>
      <c r="C204" s="14">
        <f t="shared" si="45"/>
        <v>1</v>
      </c>
      <c r="D204" s="14">
        <f>G204+J204+M204+P204+S204+V204</f>
        <v>3</v>
      </c>
      <c r="E204" s="14">
        <f t="shared" si="45"/>
        <v>0</v>
      </c>
      <c r="F204" s="15"/>
      <c r="G204" s="15"/>
      <c r="H204" s="15"/>
      <c r="I204" s="14">
        <v>1</v>
      </c>
      <c r="J204" s="14">
        <v>3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6"/>
    </row>
    <row r="205" spans="1:26" s="17" customFormat="1" ht="15" customHeight="1">
      <c r="A205" s="15"/>
      <c r="B205" s="18" t="s">
        <v>480</v>
      </c>
      <c r="C205" s="14">
        <f t="shared" si="45"/>
        <v>1</v>
      </c>
      <c r="D205" s="14">
        <f t="shared" si="45"/>
        <v>0</v>
      </c>
      <c r="E205" s="14">
        <f t="shared" si="45"/>
        <v>0</v>
      </c>
      <c r="F205" s="14">
        <v>1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6"/>
    </row>
    <row r="206" spans="1:26" s="17" customFormat="1" ht="15" customHeight="1">
      <c r="A206" s="15"/>
      <c r="B206" s="18" t="s">
        <v>132</v>
      </c>
      <c r="C206" s="14">
        <f t="shared" si="45"/>
        <v>1</v>
      </c>
      <c r="D206" s="14">
        <f t="shared" si="45"/>
        <v>3</v>
      </c>
      <c r="E206" s="14">
        <f t="shared" si="45"/>
        <v>0</v>
      </c>
      <c r="F206" s="14">
        <v>1</v>
      </c>
      <c r="G206" s="14">
        <v>2</v>
      </c>
      <c r="H206" s="15"/>
      <c r="I206" s="15"/>
      <c r="J206" s="14">
        <v>1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6"/>
    </row>
    <row r="207" spans="1:26" s="17" customFormat="1" ht="15" customHeight="1">
      <c r="A207" s="15"/>
      <c r="B207" s="18" t="s">
        <v>1039</v>
      </c>
      <c r="C207" s="14">
        <f t="shared" si="45"/>
        <v>1</v>
      </c>
      <c r="D207" s="14">
        <f t="shared" si="45"/>
        <v>7</v>
      </c>
      <c r="E207" s="14">
        <f t="shared" si="45"/>
        <v>0</v>
      </c>
      <c r="F207" s="14">
        <v>1</v>
      </c>
      <c r="G207" s="14">
        <v>7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6"/>
    </row>
    <row r="208" spans="1:26" s="17" customFormat="1" ht="15" customHeight="1">
      <c r="A208" s="15"/>
      <c r="B208" s="18" t="s">
        <v>133</v>
      </c>
      <c r="C208" s="14">
        <f t="shared" si="45"/>
        <v>1</v>
      </c>
      <c r="D208" s="14">
        <f t="shared" si="45"/>
        <v>2</v>
      </c>
      <c r="E208" s="14">
        <f t="shared" si="45"/>
        <v>0</v>
      </c>
      <c r="F208" s="14">
        <v>1</v>
      </c>
      <c r="G208" s="14">
        <v>1</v>
      </c>
      <c r="H208" s="15"/>
      <c r="I208" s="15"/>
      <c r="J208" s="14">
        <v>1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6"/>
    </row>
    <row r="209" spans="1:26" s="17" customFormat="1" ht="15" customHeight="1">
      <c r="A209" s="15"/>
      <c r="B209" s="18" t="s">
        <v>1029</v>
      </c>
      <c r="C209" s="14">
        <f t="shared" si="45"/>
        <v>1</v>
      </c>
      <c r="D209" s="14">
        <v>6</v>
      </c>
      <c r="E209" s="14">
        <f t="shared" si="45"/>
        <v>0</v>
      </c>
      <c r="F209" s="14">
        <v>1</v>
      </c>
      <c r="G209" s="14">
        <v>6</v>
      </c>
      <c r="H209" s="15"/>
      <c r="I209" s="15"/>
      <c r="J209" s="14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6"/>
    </row>
    <row r="210" spans="1:26" s="17" customFormat="1" ht="15" customHeight="1">
      <c r="A210" s="15"/>
      <c r="B210" s="106" t="s">
        <v>1096</v>
      </c>
      <c r="C210" s="14">
        <f t="shared" si="45"/>
        <v>0</v>
      </c>
      <c r="D210" s="14">
        <f t="shared" si="45"/>
        <v>43</v>
      </c>
      <c r="E210" s="128">
        <f t="shared" si="45"/>
        <v>0</v>
      </c>
      <c r="F210" s="15"/>
      <c r="G210" s="15"/>
      <c r="H210" s="15"/>
      <c r="I210" s="15"/>
      <c r="J210" s="15">
        <v>43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>
        <v>43</v>
      </c>
      <c r="Y210" s="15"/>
      <c r="Z210" s="16"/>
    </row>
    <row r="211" spans="1:26" s="17" customFormat="1" ht="15" customHeight="1">
      <c r="A211" s="15"/>
      <c r="B211" s="106" t="s">
        <v>1097</v>
      </c>
      <c r="C211" s="14">
        <f t="shared" si="45"/>
        <v>0</v>
      </c>
      <c r="D211" s="14">
        <f t="shared" si="45"/>
        <v>55</v>
      </c>
      <c r="E211" s="128">
        <f t="shared" si="45"/>
        <v>0</v>
      </c>
      <c r="F211" s="15"/>
      <c r="G211" s="15"/>
      <c r="H211" s="15"/>
      <c r="I211" s="15"/>
      <c r="J211" s="15">
        <v>55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6"/>
    </row>
    <row r="212" spans="1:26" s="17" customFormat="1" ht="15" customHeight="1">
      <c r="A212" s="15"/>
      <c r="B212" s="106" t="s">
        <v>1098</v>
      </c>
      <c r="C212" s="14">
        <f t="shared" si="45"/>
        <v>0</v>
      </c>
      <c r="D212" s="14">
        <v>43</v>
      </c>
      <c r="E212" s="128">
        <f t="shared" si="45"/>
        <v>0</v>
      </c>
      <c r="F212" s="15"/>
      <c r="G212" s="15"/>
      <c r="H212" s="15"/>
      <c r="I212" s="15"/>
      <c r="J212" s="15">
        <v>43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>
        <v>43</v>
      </c>
      <c r="Y212" s="15"/>
      <c r="Z212" s="16"/>
    </row>
    <row r="213" spans="1:26" s="17" customFormat="1" ht="15" customHeight="1">
      <c r="A213" s="15"/>
      <c r="B213" s="106" t="s">
        <v>1099</v>
      </c>
      <c r="C213" s="14">
        <f t="shared" si="45"/>
        <v>0</v>
      </c>
      <c r="D213" s="14">
        <f t="shared" si="45"/>
        <v>44</v>
      </c>
      <c r="E213" s="128">
        <f t="shared" si="45"/>
        <v>0</v>
      </c>
      <c r="F213" s="15"/>
      <c r="G213" s="15"/>
      <c r="H213" s="15"/>
      <c r="I213" s="15"/>
      <c r="J213" s="15">
        <v>44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6"/>
    </row>
    <row r="214" spans="1:26" s="17" customFormat="1" ht="15" customHeight="1">
      <c r="A214" s="15"/>
      <c r="B214" s="106" t="s">
        <v>1100</v>
      </c>
      <c r="C214" s="14">
        <f t="shared" si="45"/>
        <v>0</v>
      </c>
      <c r="D214" s="14">
        <f t="shared" si="45"/>
        <v>56</v>
      </c>
      <c r="E214" s="128">
        <f t="shared" si="45"/>
        <v>0</v>
      </c>
      <c r="F214" s="14"/>
      <c r="G214" s="15"/>
      <c r="H214" s="15"/>
      <c r="I214" s="15"/>
      <c r="J214" s="15">
        <v>56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6"/>
    </row>
    <row r="215" spans="1:26" s="17" customFormat="1" ht="15" customHeight="1">
      <c r="A215" s="15"/>
      <c r="B215" s="106" t="s">
        <v>1101</v>
      </c>
      <c r="C215" s="14">
        <f t="shared" si="45"/>
        <v>0</v>
      </c>
      <c r="D215" s="14">
        <f t="shared" si="45"/>
        <v>49</v>
      </c>
      <c r="E215" s="128">
        <f t="shared" si="45"/>
        <v>0</v>
      </c>
      <c r="F215" s="15"/>
      <c r="G215" s="15"/>
      <c r="H215" s="15"/>
      <c r="I215" s="15"/>
      <c r="J215" s="15">
        <v>49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6"/>
    </row>
    <row r="216" spans="1:26" s="17" customFormat="1" ht="15" customHeight="1">
      <c r="A216" s="15"/>
      <c r="B216" s="106" t="s">
        <v>1102</v>
      </c>
      <c r="C216" s="14">
        <f t="shared" si="45"/>
        <v>0</v>
      </c>
      <c r="D216" s="14">
        <f t="shared" si="45"/>
        <v>21</v>
      </c>
      <c r="E216" s="128">
        <f t="shared" si="45"/>
        <v>0</v>
      </c>
      <c r="F216" s="15"/>
      <c r="G216" s="15"/>
      <c r="H216" s="15"/>
      <c r="I216" s="15"/>
      <c r="J216" s="15">
        <v>21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6"/>
    </row>
    <row r="217" spans="1:26" s="17" customFormat="1" ht="15" customHeight="1">
      <c r="A217" s="15"/>
      <c r="B217" s="18" t="s">
        <v>1071</v>
      </c>
      <c r="C217" s="14">
        <v>1</v>
      </c>
      <c r="D217" s="14">
        <v>10</v>
      </c>
      <c r="E217" s="128">
        <f t="shared" si="45"/>
        <v>0</v>
      </c>
      <c r="F217" s="15">
        <v>1</v>
      </c>
      <c r="G217" s="15">
        <v>9</v>
      </c>
      <c r="H217" s="15"/>
      <c r="I217" s="15">
        <v>1</v>
      </c>
      <c r="J217" s="15">
        <v>1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6"/>
    </row>
    <row r="218" spans="1:26" s="17" customFormat="1" ht="15" customHeight="1">
      <c r="A218" s="15"/>
      <c r="B218" s="106" t="s">
        <v>1103</v>
      </c>
      <c r="C218" s="14">
        <f t="shared" si="45"/>
        <v>0</v>
      </c>
      <c r="D218" s="14">
        <f t="shared" si="45"/>
        <v>65</v>
      </c>
      <c r="E218" s="14">
        <f t="shared" si="45"/>
        <v>0</v>
      </c>
      <c r="F218" s="15"/>
      <c r="G218" s="15"/>
      <c r="H218" s="15"/>
      <c r="I218" s="15"/>
      <c r="J218" s="15">
        <v>65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6"/>
    </row>
    <row r="219" spans="1:26" s="17" customFormat="1" ht="15" customHeight="1">
      <c r="A219" s="15"/>
      <c r="B219" s="106" t="s">
        <v>1104</v>
      </c>
      <c r="C219" s="14">
        <f t="shared" si="45"/>
        <v>0</v>
      </c>
      <c r="D219" s="14">
        <f t="shared" si="45"/>
        <v>52</v>
      </c>
      <c r="E219" s="14">
        <f t="shared" si="45"/>
        <v>0</v>
      </c>
      <c r="F219" s="15"/>
      <c r="G219" s="15"/>
      <c r="H219" s="15"/>
      <c r="I219" s="15"/>
      <c r="J219" s="15">
        <v>52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6"/>
    </row>
    <row r="220" spans="1:26" s="17" customFormat="1" ht="15" customHeight="1">
      <c r="A220" s="15"/>
      <c r="B220" s="106" t="s">
        <v>1105</v>
      </c>
      <c r="C220" s="14">
        <f t="shared" si="45"/>
        <v>0</v>
      </c>
      <c r="D220" s="14">
        <f t="shared" si="45"/>
        <v>39</v>
      </c>
      <c r="E220" s="14">
        <f t="shared" si="45"/>
        <v>0</v>
      </c>
      <c r="F220" s="15"/>
      <c r="G220" s="15"/>
      <c r="H220" s="15"/>
      <c r="I220" s="15"/>
      <c r="J220" s="15">
        <v>39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6"/>
    </row>
    <row r="221" spans="1:26" s="17" customFormat="1" ht="15" customHeight="1">
      <c r="A221" s="15"/>
      <c r="B221" s="106" t="s">
        <v>1106</v>
      </c>
      <c r="C221" s="14">
        <f t="shared" si="45"/>
        <v>0</v>
      </c>
      <c r="D221" s="14">
        <v>91</v>
      </c>
      <c r="E221" s="14">
        <f t="shared" si="45"/>
        <v>0</v>
      </c>
      <c r="F221" s="15"/>
      <c r="G221" s="15"/>
      <c r="H221" s="15"/>
      <c r="I221" s="15"/>
      <c r="J221" s="15">
        <v>91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6"/>
    </row>
    <row r="222" spans="1:26" s="17" customFormat="1" ht="15" customHeight="1">
      <c r="A222" s="15"/>
      <c r="B222" s="106" t="s">
        <v>1107</v>
      </c>
      <c r="C222" s="14">
        <f t="shared" si="45"/>
        <v>0</v>
      </c>
      <c r="D222" s="14">
        <f t="shared" si="45"/>
        <v>98</v>
      </c>
      <c r="E222" s="14">
        <f t="shared" si="45"/>
        <v>0</v>
      </c>
      <c r="F222" s="15"/>
      <c r="G222" s="15"/>
      <c r="H222" s="15"/>
      <c r="I222" s="15"/>
      <c r="J222" s="15">
        <v>98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6"/>
    </row>
    <row r="223" spans="1:26" s="17" customFormat="1" ht="15" customHeight="1">
      <c r="A223" s="15"/>
      <c r="B223" s="106" t="s">
        <v>1108</v>
      </c>
      <c r="C223" s="14">
        <f t="shared" si="45"/>
        <v>0</v>
      </c>
      <c r="D223" s="14">
        <f t="shared" si="45"/>
        <v>70</v>
      </c>
      <c r="E223" s="14">
        <f t="shared" si="45"/>
        <v>0</v>
      </c>
      <c r="F223" s="15"/>
      <c r="G223" s="15"/>
      <c r="H223" s="15"/>
      <c r="I223" s="15"/>
      <c r="J223" s="15">
        <v>70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>
        <v>70</v>
      </c>
      <c r="Y223" s="15"/>
      <c r="Z223" s="16"/>
    </row>
    <row r="224" spans="1:26" s="17" customFormat="1" ht="15" customHeight="1">
      <c r="A224" s="15"/>
      <c r="B224" s="18" t="s">
        <v>122</v>
      </c>
      <c r="C224" s="14">
        <f t="shared" si="45"/>
        <v>1</v>
      </c>
      <c r="D224" s="14">
        <f t="shared" si="45"/>
        <v>2</v>
      </c>
      <c r="E224" s="14">
        <f t="shared" si="45"/>
        <v>0</v>
      </c>
      <c r="F224" s="15"/>
      <c r="G224" s="15"/>
      <c r="H224" s="15"/>
      <c r="I224" s="14">
        <v>1</v>
      </c>
      <c r="J224" s="14">
        <v>2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6"/>
    </row>
    <row r="225" spans="1:26" s="93" customFormat="1" ht="15" customHeight="1">
      <c r="A225" s="89" t="s">
        <v>970</v>
      </c>
      <c r="B225" s="90" t="s">
        <v>1109</v>
      </c>
      <c r="C225" s="84">
        <f t="shared" si="45"/>
        <v>4</v>
      </c>
      <c r="D225" s="84">
        <f t="shared" si="45"/>
        <v>5</v>
      </c>
      <c r="E225" s="84">
        <f t="shared" si="45"/>
        <v>0</v>
      </c>
      <c r="F225" s="91">
        <f>SUM(F226:F229)</f>
        <v>2</v>
      </c>
      <c r="G225" s="91">
        <f aca="true" t="shared" si="48" ref="G225:Y225">SUM(G226:G229)</f>
        <v>3</v>
      </c>
      <c r="H225" s="91">
        <f t="shared" si="48"/>
        <v>0</v>
      </c>
      <c r="I225" s="91">
        <f t="shared" si="48"/>
        <v>2</v>
      </c>
      <c r="J225" s="91">
        <f t="shared" si="48"/>
        <v>2</v>
      </c>
      <c r="K225" s="91">
        <f t="shared" si="48"/>
        <v>0</v>
      </c>
      <c r="L225" s="91">
        <f t="shared" si="48"/>
        <v>0</v>
      </c>
      <c r="M225" s="91">
        <f t="shared" si="48"/>
        <v>0</v>
      </c>
      <c r="N225" s="91">
        <f t="shared" si="48"/>
        <v>0</v>
      </c>
      <c r="O225" s="91">
        <f t="shared" si="48"/>
        <v>0</v>
      </c>
      <c r="P225" s="91">
        <f t="shared" si="48"/>
        <v>0</v>
      </c>
      <c r="Q225" s="91">
        <f t="shared" si="48"/>
        <v>0</v>
      </c>
      <c r="R225" s="91">
        <f t="shared" si="48"/>
        <v>0</v>
      </c>
      <c r="S225" s="91">
        <f t="shared" si="48"/>
        <v>0</v>
      </c>
      <c r="T225" s="91">
        <f t="shared" si="48"/>
        <v>0</v>
      </c>
      <c r="U225" s="91">
        <f t="shared" si="48"/>
        <v>0</v>
      </c>
      <c r="V225" s="91">
        <f t="shared" si="48"/>
        <v>0</v>
      </c>
      <c r="W225" s="91">
        <f t="shared" si="48"/>
        <v>0</v>
      </c>
      <c r="X225" s="91">
        <f t="shared" si="48"/>
        <v>0</v>
      </c>
      <c r="Y225" s="91">
        <f t="shared" si="48"/>
        <v>0</v>
      </c>
      <c r="Z225" s="92"/>
    </row>
    <row r="226" spans="1:26" s="17" customFormat="1" ht="15" customHeight="1">
      <c r="A226" s="15"/>
      <c r="B226" s="18" t="s">
        <v>1110</v>
      </c>
      <c r="C226" s="14">
        <f t="shared" si="45"/>
        <v>1</v>
      </c>
      <c r="D226" s="14">
        <f t="shared" si="45"/>
        <v>2</v>
      </c>
      <c r="E226" s="14">
        <f t="shared" si="45"/>
        <v>0</v>
      </c>
      <c r="F226" s="14">
        <v>1</v>
      </c>
      <c r="G226" s="14">
        <v>2</v>
      </c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6"/>
    </row>
    <row r="227" spans="1:28" s="32" customFormat="1" ht="15" customHeight="1">
      <c r="A227" s="15"/>
      <c r="B227" s="18" t="s">
        <v>116</v>
      </c>
      <c r="C227" s="14">
        <f t="shared" si="45"/>
        <v>1</v>
      </c>
      <c r="D227" s="14">
        <f t="shared" si="45"/>
        <v>1</v>
      </c>
      <c r="E227" s="14">
        <f t="shared" si="45"/>
        <v>0</v>
      </c>
      <c r="F227" s="14">
        <v>1</v>
      </c>
      <c r="G227" s="14">
        <v>1</v>
      </c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6"/>
      <c r="AA227" s="17"/>
      <c r="AB227" s="17"/>
    </row>
    <row r="228" spans="1:26" s="17" customFormat="1" ht="15" customHeight="1">
      <c r="A228" s="15"/>
      <c r="B228" s="18" t="s">
        <v>1111</v>
      </c>
      <c r="C228" s="14">
        <f t="shared" si="45"/>
        <v>1</v>
      </c>
      <c r="D228" s="14">
        <f t="shared" si="45"/>
        <v>1</v>
      </c>
      <c r="E228" s="14">
        <f t="shared" si="45"/>
        <v>0</v>
      </c>
      <c r="F228" s="15"/>
      <c r="G228" s="15"/>
      <c r="H228" s="15"/>
      <c r="I228" s="14">
        <v>1</v>
      </c>
      <c r="J228" s="14">
        <v>1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6"/>
    </row>
    <row r="229" spans="1:26" s="17" customFormat="1" ht="15" customHeight="1">
      <c r="A229" s="15"/>
      <c r="B229" s="18" t="s">
        <v>1112</v>
      </c>
      <c r="C229" s="14">
        <f t="shared" si="45"/>
        <v>1</v>
      </c>
      <c r="D229" s="14">
        <f t="shared" si="45"/>
        <v>1</v>
      </c>
      <c r="E229" s="14">
        <f t="shared" si="45"/>
        <v>0</v>
      </c>
      <c r="F229" s="15"/>
      <c r="G229" s="15"/>
      <c r="H229" s="15"/>
      <c r="I229" s="14">
        <v>1</v>
      </c>
      <c r="J229" s="14">
        <v>1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6"/>
    </row>
    <row r="230" spans="1:26" s="93" customFormat="1" ht="15" customHeight="1">
      <c r="A230" s="89" t="s">
        <v>971</v>
      </c>
      <c r="B230" s="90" t="s">
        <v>228</v>
      </c>
      <c r="C230" s="84">
        <f t="shared" si="45"/>
        <v>4</v>
      </c>
      <c r="D230" s="84">
        <f t="shared" si="45"/>
        <v>8</v>
      </c>
      <c r="E230" s="84">
        <f t="shared" si="45"/>
        <v>0</v>
      </c>
      <c r="F230" s="91">
        <f aca="true" t="shared" si="49" ref="F230:Y230">SUM(F231:F234)</f>
        <v>3</v>
      </c>
      <c r="G230" s="91">
        <f t="shared" si="49"/>
        <v>3</v>
      </c>
      <c r="H230" s="91">
        <f t="shared" si="49"/>
        <v>0</v>
      </c>
      <c r="I230" s="91">
        <f t="shared" si="49"/>
        <v>0</v>
      </c>
      <c r="J230" s="91">
        <f t="shared" si="49"/>
        <v>4</v>
      </c>
      <c r="K230" s="91">
        <f t="shared" si="49"/>
        <v>0</v>
      </c>
      <c r="L230" s="91">
        <f t="shared" si="49"/>
        <v>1</v>
      </c>
      <c r="M230" s="91">
        <f t="shared" si="49"/>
        <v>1</v>
      </c>
      <c r="N230" s="91">
        <f t="shared" si="49"/>
        <v>0</v>
      </c>
      <c r="O230" s="91">
        <f t="shared" si="49"/>
        <v>0</v>
      </c>
      <c r="P230" s="91">
        <f t="shared" si="49"/>
        <v>0</v>
      </c>
      <c r="Q230" s="91">
        <f t="shared" si="49"/>
        <v>0</v>
      </c>
      <c r="R230" s="91">
        <f t="shared" si="49"/>
        <v>0</v>
      </c>
      <c r="S230" s="91">
        <f t="shared" si="49"/>
        <v>0</v>
      </c>
      <c r="T230" s="91">
        <f t="shared" si="49"/>
        <v>0</v>
      </c>
      <c r="U230" s="91">
        <f t="shared" si="49"/>
        <v>0</v>
      </c>
      <c r="V230" s="91">
        <f t="shared" si="49"/>
        <v>0</v>
      </c>
      <c r="W230" s="91">
        <f t="shared" si="49"/>
        <v>0</v>
      </c>
      <c r="X230" s="91">
        <f t="shared" si="49"/>
        <v>0</v>
      </c>
      <c r="Y230" s="91">
        <f t="shared" si="49"/>
        <v>0</v>
      </c>
      <c r="Z230" s="92"/>
    </row>
    <row r="231" spans="1:26" s="17" customFormat="1" ht="15" customHeight="1">
      <c r="A231" s="15"/>
      <c r="B231" s="18" t="s">
        <v>928</v>
      </c>
      <c r="C231" s="14">
        <f t="shared" si="45"/>
        <v>1</v>
      </c>
      <c r="D231" s="14">
        <f t="shared" si="45"/>
        <v>3</v>
      </c>
      <c r="E231" s="14">
        <f t="shared" si="45"/>
        <v>0</v>
      </c>
      <c r="F231" s="14">
        <v>1</v>
      </c>
      <c r="G231" s="14">
        <v>1</v>
      </c>
      <c r="H231" s="14"/>
      <c r="I231" s="14"/>
      <c r="J231" s="14">
        <v>2</v>
      </c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5"/>
      <c r="Z231" s="16"/>
    </row>
    <row r="232" spans="1:26" s="17" customFormat="1" ht="15" customHeight="1">
      <c r="A232" s="15"/>
      <c r="B232" s="18" t="s">
        <v>119</v>
      </c>
      <c r="C232" s="14">
        <f t="shared" si="45"/>
        <v>1</v>
      </c>
      <c r="D232" s="14">
        <f t="shared" si="45"/>
        <v>1</v>
      </c>
      <c r="E232" s="14">
        <f t="shared" si="45"/>
        <v>0</v>
      </c>
      <c r="F232" s="14">
        <v>1</v>
      </c>
      <c r="G232" s="14">
        <v>1</v>
      </c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5"/>
      <c r="Z232" s="16"/>
    </row>
    <row r="233" spans="1:26" s="17" customFormat="1" ht="15" customHeight="1">
      <c r="A233" s="15"/>
      <c r="B233" s="18" t="s">
        <v>120</v>
      </c>
      <c r="C233" s="14">
        <f t="shared" si="45"/>
        <v>1</v>
      </c>
      <c r="D233" s="14">
        <f t="shared" si="45"/>
        <v>1</v>
      </c>
      <c r="E233" s="14">
        <f t="shared" si="45"/>
        <v>0</v>
      </c>
      <c r="F233" s="14">
        <v>1</v>
      </c>
      <c r="G233" s="14">
        <v>1</v>
      </c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5"/>
      <c r="Z233" s="16"/>
    </row>
    <row r="234" spans="1:26" s="17" customFormat="1" ht="15" customHeight="1">
      <c r="A234" s="15"/>
      <c r="B234" s="18" t="s">
        <v>125</v>
      </c>
      <c r="C234" s="14">
        <f aca="true" t="shared" si="50" ref="C234:E298">F234+I234+L234+O234+R234+U234</f>
        <v>1</v>
      </c>
      <c r="D234" s="14">
        <f t="shared" si="50"/>
        <v>3</v>
      </c>
      <c r="E234" s="14">
        <f aca="true" t="shared" si="51" ref="E234:E297">H234+K234+N234+Q234+T234+W234</f>
        <v>0</v>
      </c>
      <c r="F234" s="14"/>
      <c r="G234" s="14"/>
      <c r="H234" s="14"/>
      <c r="I234" s="14"/>
      <c r="J234" s="14">
        <v>2</v>
      </c>
      <c r="K234" s="14"/>
      <c r="L234" s="14">
        <v>1</v>
      </c>
      <c r="M234" s="14">
        <v>1</v>
      </c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5"/>
      <c r="Z234" s="16"/>
    </row>
    <row r="235" spans="1:26" s="93" customFormat="1" ht="15" customHeight="1">
      <c r="A235" s="89" t="s">
        <v>972</v>
      </c>
      <c r="B235" s="90" t="s">
        <v>229</v>
      </c>
      <c r="C235" s="84">
        <f t="shared" si="50"/>
        <v>4</v>
      </c>
      <c r="D235" s="84">
        <f t="shared" si="50"/>
        <v>4</v>
      </c>
      <c r="E235" s="84">
        <f t="shared" si="51"/>
        <v>0</v>
      </c>
      <c r="F235" s="91">
        <f>SUM(F236:F239)</f>
        <v>2</v>
      </c>
      <c r="G235" s="91">
        <f aca="true" t="shared" si="52" ref="G235:Y235">SUM(G236:G239)</f>
        <v>2</v>
      </c>
      <c r="H235" s="91">
        <f t="shared" si="52"/>
        <v>0</v>
      </c>
      <c r="I235" s="91">
        <f t="shared" si="52"/>
        <v>1</v>
      </c>
      <c r="J235" s="91">
        <f t="shared" si="52"/>
        <v>1</v>
      </c>
      <c r="K235" s="91">
        <f t="shared" si="52"/>
        <v>0</v>
      </c>
      <c r="L235" s="91">
        <f t="shared" si="52"/>
        <v>1</v>
      </c>
      <c r="M235" s="91">
        <f t="shared" si="52"/>
        <v>1</v>
      </c>
      <c r="N235" s="91">
        <f t="shared" si="52"/>
        <v>0</v>
      </c>
      <c r="O235" s="91">
        <f t="shared" si="52"/>
        <v>0</v>
      </c>
      <c r="P235" s="91">
        <f t="shared" si="52"/>
        <v>0</v>
      </c>
      <c r="Q235" s="91">
        <f t="shared" si="52"/>
        <v>0</v>
      </c>
      <c r="R235" s="91">
        <f t="shared" si="52"/>
        <v>0</v>
      </c>
      <c r="S235" s="91">
        <f t="shared" si="52"/>
        <v>0</v>
      </c>
      <c r="T235" s="91">
        <f t="shared" si="52"/>
        <v>0</v>
      </c>
      <c r="U235" s="91">
        <f t="shared" si="52"/>
        <v>0</v>
      </c>
      <c r="V235" s="91">
        <f t="shared" si="52"/>
        <v>0</v>
      </c>
      <c r="W235" s="91">
        <f t="shared" si="52"/>
        <v>0</v>
      </c>
      <c r="X235" s="91">
        <f t="shared" si="52"/>
        <v>0</v>
      </c>
      <c r="Y235" s="91">
        <f t="shared" si="52"/>
        <v>0</v>
      </c>
      <c r="Z235" s="92"/>
    </row>
    <row r="236" spans="1:26" s="17" customFormat="1" ht="15" customHeight="1">
      <c r="A236" s="15"/>
      <c r="B236" s="18" t="s">
        <v>126</v>
      </c>
      <c r="C236" s="14">
        <f t="shared" si="50"/>
        <v>1</v>
      </c>
      <c r="D236" s="14">
        <f t="shared" si="50"/>
        <v>1</v>
      </c>
      <c r="E236" s="14">
        <f t="shared" si="51"/>
        <v>0</v>
      </c>
      <c r="F236" s="14">
        <v>1</v>
      </c>
      <c r="G236" s="14">
        <v>1</v>
      </c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5"/>
      <c r="Z236" s="16"/>
    </row>
    <row r="237" spans="1:26" s="17" customFormat="1" ht="15" customHeight="1">
      <c r="A237" s="15"/>
      <c r="B237" s="18" t="s">
        <v>127</v>
      </c>
      <c r="C237" s="14">
        <f t="shared" si="50"/>
        <v>1</v>
      </c>
      <c r="D237" s="14">
        <f t="shared" si="50"/>
        <v>1</v>
      </c>
      <c r="E237" s="14">
        <f t="shared" si="51"/>
        <v>0</v>
      </c>
      <c r="F237" s="14"/>
      <c r="G237" s="14"/>
      <c r="H237" s="14"/>
      <c r="I237" s="14"/>
      <c r="J237" s="14"/>
      <c r="K237" s="14"/>
      <c r="L237" s="14">
        <v>1</v>
      </c>
      <c r="M237" s="14">
        <v>1</v>
      </c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5"/>
      <c r="Z237" s="16"/>
    </row>
    <row r="238" spans="1:26" s="17" customFormat="1" ht="30">
      <c r="A238" s="15"/>
      <c r="B238" s="103" t="s">
        <v>930</v>
      </c>
      <c r="C238" s="14">
        <f t="shared" si="50"/>
        <v>1</v>
      </c>
      <c r="D238" s="14">
        <f t="shared" si="50"/>
        <v>1</v>
      </c>
      <c r="E238" s="14">
        <f t="shared" si="51"/>
        <v>0</v>
      </c>
      <c r="F238" s="14"/>
      <c r="G238" s="14"/>
      <c r="H238" s="14"/>
      <c r="I238" s="14">
        <v>1</v>
      </c>
      <c r="J238" s="14">
        <v>1</v>
      </c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5"/>
      <c r="Z238" s="16"/>
    </row>
    <row r="239" spans="1:26" s="17" customFormat="1" ht="15" customHeight="1">
      <c r="A239" s="15"/>
      <c r="B239" s="18" t="s">
        <v>1019</v>
      </c>
      <c r="C239" s="14">
        <f t="shared" si="50"/>
        <v>1</v>
      </c>
      <c r="D239" s="14">
        <f t="shared" si="50"/>
        <v>1</v>
      </c>
      <c r="E239" s="14">
        <f t="shared" si="51"/>
        <v>0</v>
      </c>
      <c r="F239" s="14">
        <v>1</v>
      </c>
      <c r="G239" s="14">
        <v>1</v>
      </c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5"/>
      <c r="Z239" s="16"/>
    </row>
    <row r="240" spans="1:26" s="93" customFormat="1" ht="15" customHeight="1">
      <c r="A240" s="89" t="s">
        <v>973</v>
      </c>
      <c r="B240" s="90" t="s">
        <v>1055</v>
      </c>
      <c r="C240" s="84">
        <f>F240+I240+L240+O240+R240+U240</f>
        <v>11</v>
      </c>
      <c r="D240" s="84">
        <f t="shared" si="50"/>
        <v>25</v>
      </c>
      <c r="E240" s="84">
        <f t="shared" si="50"/>
        <v>0</v>
      </c>
      <c r="F240" s="91">
        <f>SUM(F241:F251)</f>
        <v>6</v>
      </c>
      <c r="G240" s="91">
        <f aca="true" t="shared" si="53" ref="G240:Y240">SUM(G241:G251)</f>
        <v>10</v>
      </c>
      <c r="H240" s="91">
        <f t="shared" si="53"/>
        <v>0</v>
      </c>
      <c r="I240" s="91">
        <f t="shared" si="53"/>
        <v>5</v>
      </c>
      <c r="J240" s="91">
        <f t="shared" si="53"/>
        <v>15</v>
      </c>
      <c r="K240" s="91">
        <f t="shared" si="53"/>
        <v>0</v>
      </c>
      <c r="L240" s="91">
        <f t="shared" si="53"/>
        <v>0</v>
      </c>
      <c r="M240" s="91">
        <f t="shared" si="53"/>
        <v>0</v>
      </c>
      <c r="N240" s="91">
        <f t="shared" si="53"/>
        <v>0</v>
      </c>
      <c r="O240" s="91">
        <f t="shared" si="53"/>
        <v>0</v>
      </c>
      <c r="P240" s="91">
        <f t="shared" si="53"/>
        <v>0</v>
      </c>
      <c r="Q240" s="91">
        <f t="shared" si="53"/>
        <v>0</v>
      </c>
      <c r="R240" s="91">
        <f t="shared" si="53"/>
        <v>0</v>
      </c>
      <c r="S240" s="91">
        <f t="shared" si="53"/>
        <v>0</v>
      </c>
      <c r="T240" s="91">
        <f t="shared" si="53"/>
        <v>0</v>
      </c>
      <c r="U240" s="91">
        <f t="shared" si="53"/>
        <v>0</v>
      </c>
      <c r="V240" s="91">
        <f t="shared" si="53"/>
        <v>0</v>
      </c>
      <c r="W240" s="91">
        <f t="shared" si="53"/>
        <v>0</v>
      </c>
      <c r="X240" s="91">
        <f t="shared" si="53"/>
        <v>0</v>
      </c>
      <c r="Y240" s="91">
        <f t="shared" si="53"/>
        <v>0</v>
      </c>
      <c r="Z240" s="92"/>
    </row>
    <row r="241" spans="1:26" s="17" customFormat="1" ht="15">
      <c r="A241" s="15"/>
      <c r="B241" s="103" t="s">
        <v>106</v>
      </c>
      <c r="C241" s="14">
        <f t="shared" si="50"/>
        <v>1</v>
      </c>
      <c r="D241" s="14">
        <f t="shared" si="50"/>
        <v>1</v>
      </c>
      <c r="E241" s="14">
        <f t="shared" si="50"/>
        <v>0</v>
      </c>
      <c r="F241" s="14">
        <v>1</v>
      </c>
      <c r="G241" s="14">
        <v>1</v>
      </c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5"/>
      <c r="Z241" s="16"/>
    </row>
    <row r="242" spans="1:26" s="17" customFormat="1" ht="15" customHeight="1">
      <c r="A242" s="15"/>
      <c r="B242" s="18" t="s">
        <v>189</v>
      </c>
      <c r="C242" s="14">
        <f t="shared" si="50"/>
        <v>1</v>
      </c>
      <c r="D242" s="14">
        <f t="shared" si="50"/>
        <v>4</v>
      </c>
      <c r="E242" s="14">
        <f t="shared" si="50"/>
        <v>0</v>
      </c>
      <c r="F242" s="14">
        <v>1</v>
      </c>
      <c r="G242" s="14">
        <v>4</v>
      </c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5"/>
      <c r="Z242" s="16"/>
    </row>
    <row r="243" spans="1:26" s="17" customFormat="1" ht="15" customHeight="1">
      <c r="A243" s="15"/>
      <c r="B243" s="18" t="s">
        <v>1018</v>
      </c>
      <c r="C243" s="14">
        <f t="shared" si="50"/>
        <v>1</v>
      </c>
      <c r="D243" s="14">
        <f t="shared" si="50"/>
        <v>4</v>
      </c>
      <c r="E243" s="14">
        <f t="shared" si="50"/>
        <v>0</v>
      </c>
      <c r="F243" s="14">
        <v>1</v>
      </c>
      <c r="G243" s="14">
        <v>1</v>
      </c>
      <c r="H243" s="14"/>
      <c r="I243" s="14"/>
      <c r="J243" s="14">
        <v>3</v>
      </c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5"/>
      <c r="Z243" s="16"/>
    </row>
    <row r="244" spans="1:26" s="17" customFormat="1" ht="15.75" customHeight="1">
      <c r="A244" s="15"/>
      <c r="B244" s="18" t="s">
        <v>1088</v>
      </c>
      <c r="C244" s="14">
        <f t="shared" si="50"/>
        <v>1</v>
      </c>
      <c r="D244" s="14">
        <f t="shared" si="50"/>
        <v>1</v>
      </c>
      <c r="E244" s="14">
        <f t="shared" si="50"/>
        <v>0</v>
      </c>
      <c r="F244" s="14"/>
      <c r="G244" s="14"/>
      <c r="H244" s="14"/>
      <c r="I244" s="14">
        <v>1</v>
      </c>
      <c r="J244" s="14">
        <v>1</v>
      </c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5"/>
      <c r="Z244" s="16"/>
    </row>
    <row r="245" spans="1:26" s="17" customFormat="1" ht="15" customHeight="1">
      <c r="A245" s="15"/>
      <c r="B245" s="18" t="s">
        <v>1017</v>
      </c>
      <c r="C245" s="14">
        <f t="shared" si="50"/>
        <v>1</v>
      </c>
      <c r="D245" s="14">
        <f t="shared" si="50"/>
        <v>2</v>
      </c>
      <c r="E245" s="14">
        <f t="shared" si="50"/>
        <v>0</v>
      </c>
      <c r="F245" s="14"/>
      <c r="G245" s="14"/>
      <c r="H245" s="14"/>
      <c r="I245" s="14">
        <v>1</v>
      </c>
      <c r="J245" s="14">
        <v>2</v>
      </c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5"/>
      <c r="Z245" s="16"/>
    </row>
    <row r="246" spans="1:26" s="17" customFormat="1" ht="30">
      <c r="A246" s="15"/>
      <c r="B246" s="103" t="s">
        <v>489</v>
      </c>
      <c r="C246" s="14">
        <f t="shared" si="50"/>
        <v>1</v>
      </c>
      <c r="D246" s="14">
        <f t="shared" si="50"/>
        <v>1</v>
      </c>
      <c r="E246" s="14">
        <f t="shared" si="50"/>
        <v>0</v>
      </c>
      <c r="F246" s="14">
        <v>1</v>
      </c>
      <c r="G246" s="14">
        <v>1</v>
      </c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5"/>
      <c r="Z246" s="16"/>
    </row>
    <row r="247" spans="1:26" s="17" customFormat="1" ht="15" customHeight="1">
      <c r="A247" s="15"/>
      <c r="B247" s="18" t="s">
        <v>107</v>
      </c>
      <c r="C247" s="14">
        <f t="shared" si="50"/>
        <v>1</v>
      </c>
      <c r="D247" s="14">
        <f t="shared" si="50"/>
        <v>1</v>
      </c>
      <c r="E247" s="14">
        <f t="shared" si="50"/>
        <v>0</v>
      </c>
      <c r="F247" s="14"/>
      <c r="G247" s="14"/>
      <c r="H247" s="14"/>
      <c r="I247" s="14">
        <v>1</v>
      </c>
      <c r="J247" s="14">
        <v>1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5"/>
      <c r="Z247" s="16"/>
    </row>
    <row r="248" spans="1:26" s="17" customFormat="1" ht="15" customHeight="1">
      <c r="A248" s="15"/>
      <c r="B248" s="18" t="s">
        <v>1090</v>
      </c>
      <c r="C248" s="14">
        <f t="shared" si="50"/>
        <v>1</v>
      </c>
      <c r="D248" s="14">
        <f t="shared" si="50"/>
        <v>8</v>
      </c>
      <c r="E248" s="14">
        <f t="shared" si="50"/>
        <v>0</v>
      </c>
      <c r="F248" s="14">
        <v>1</v>
      </c>
      <c r="G248" s="14">
        <v>2</v>
      </c>
      <c r="H248" s="14"/>
      <c r="I248" s="14"/>
      <c r="J248" s="14">
        <v>6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5"/>
      <c r="Z248" s="16"/>
    </row>
    <row r="249" spans="1:26" s="17" customFormat="1" ht="15">
      <c r="A249" s="15"/>
      <c r="B249" s="103" t="s">
        <v>404</v>
      </c>
      <c r="C249" s="14">
        <f t="shared" si="50"/>
        <v>1</v>
      </c>
      <c r="D249" s="14">
        <f t="shared" si="50"/>
        <v>1</v>
      </c>
      <c r="E249" s="14">
        <f t="shared" si="50"/>
        <v>0</v>
      </c>
      <c r="F249" s="14"/>
      <c r="G249" s="14"/>
      <c r="H249" s="14"/>
      <c r="I249" s="14">
        <v>1</v>
      </c>
      <c r="J249" s="14">
        <v>1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5"/>
      <c r="Z249" s="16"/>
    </row>
    <row r="250" spans="1:26" s="17" customFormat="1" ht="15" customHeight="1">
      <c r="A250" s="15"/>
      <c r="B250" s="18" t="s">
        <v>108</v>
      </c>
      <c r="C250" s="14">
        <f t="shared" si="50"/>
        <v>1</v>
      </c>
      <c r="D250" s="14">
        <f t="shared" si="50"/>
        <v>1</v>
      </c>
      <c r="E250" s="14">
        <f t="shared" si="50"/>
        <v>0</v>
      </c>
      <c r="F250" s="14"/>
      <c r="G250" s="14"/>
      <c r="H250" s="14"/>
      <c r="I250" s="14">
        <v>1</v>
      </c>
      <c r="J250" s="14">
        <v>1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5"/>
      <c r="Z250" s="16"/>
    </row>
    <row r="251" spans="1:26" s="17" customFormat="1" ht="15" customHeight="1">
      <c r="A251" s="15"/>
      <c r="B251" s="18" t="s">
        <v>1091</v>
      </c>
      <c r="C251" s="14">
        <f t="shared" si="50"/>
        <v>1</v>
      </c>
      <c r="D251" s="14">
        <f t="shared" si="50"/>
        <v>1</v>
      </c>
      <c r="E251" s="14">
        <f t="shared" si="50"/>
        <v>0</v>
      </c>
      <c r="F251" s="14">
        <v>1</v>
      </c>
      <c r="G251" s="14">
        <v>1</v>
      </c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5"/>
      <c r="Z251" s="16"/>
    </row>
    <row r="252" spans="1:26" s="93" customFormat="1" ht="15" customHeight="1">
      <c r="A252" s="89" t="s">
        <v>974</v>
      </c>
      <c r="B252" s="90" t="s">
        <v>1119</v>
      </c>
      <c r="C252" s="84">
        <f t="shared" si="50"/>
        <v>1</v>
      </c>
      <c r="D252" s="84">
        <f t="shared" si="50"/>
        <v>1</v>
      </c>
      <c r="E252" s="84">
        <f t="shared" si="51"/>
        <v>0</v>
      </c>
      <c r="F252" s="91">
        <f>F253</f>
        <v>0</v>
      </c>
      <c r="G252" s="91">
        <f aca="true" t="shared" si="54" ref="G252:Y252">G253</f>
        <v>0</v>
      </c>
      <c r="H252" s="91">
        <f t="shared" si="54"/>
        <v>0</v>
      </c>
      <c r="I252" s="91">
        <f t="shared" si="54"/>
        <v>0</v>
      </c>
      <c r="J252" s="91">
        <f t="shared" si="54"/>
        <v>0</v>
      </c>
      <c r="K252" s="91">
        <f t="shared" si="54"/>
        <v>0</v>
      </c>
      <c r="L252" s="91">
        <f t="shared" si="54"/>
        <v>0</v>
      </c>
      <c r="M252" s="91">
        <f t="shared" si="54"/>
        <v>0</v>
      </c>
      <c r="N252" s="91">
        <f t="shared" si="54"/>
        <v>0</v>
      </c>
      <c r="O252" s="91">
        <f t="shared" si="54"/>
        <v>0</v>
      </c>
      <c r="P252" s="91">
        <f t="shared" si="54"/>
        <v>0</v>
      </c>
      <c r="Q252" s="91">
        <f t="shared" si="54"/>
        <v>0</v>
      </c>
      <c r="R252" s="91">
        <f t="shared" si="54"/>
        <v>1</v>
      </c>
      <c r="S252" s="91">
        <f t="shared" si="54"/>
        <v>1</v>
      </c>
      <c r="T252" s="91">
        <f t="shared" si="54"/>
        <v>0</v>
      </c>
      <c r="U252" s="91">
        <f t="shared" si="54"/>
        <v>0</v>
      </c>
      <c r="V252" s="91">
        <f t="shared" si="54"/>
        <v>0</v>
      </c>
      <c r="W252" s="91">
        <f t="shared" si="54"/>
        <v>0</v>
      </c>
      <c r="X252" s="91">
        <f t="shared" si="54"/>
        <v>0</v>
      </c>
      <c r="Y252" s="91">
        <f t="shared" si="54"/>
        <v>0</v>
      </c>
      <c r="Z252" s="92"/>
    </row>
    <row r="253" spans="1:26" s="17" customFormat="1" ht="15" customHeight="1">
      <c r="A253" s="15"/>
      <c r="B253" s="18" t="s">
        <v>1120</v>
      </c>
      <c r="C253" s="14">
        <f t="shared" si="50"/>
        <v>1</v>
      </c>
      <c r="D253" s="14">
        <f t="shared" si="50"/>
        <v>1</v>
      </c>
      <c r="E253" s="14">
        <f t="shared" si="51"/>
        <v>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>
        <v>1</v>
      </c>
      <c r="S253" s="15">
        <v>1</v>
      </c>
      <c r="T253" s="15"/>
      <c r="U253" s="15"/>
      <c r="V253" s="15"/>
      <c r="W253" s="15"/>
      <c r="X253" s="15"/>
      <c r="Y253" s="15"/>
      <c r="Z253" s="16"/>
    </row>
    <row r="254" spans="1:26" s="93" customFormat="1" ht="15" customHeight="1">
      <c r="A254" s="89" t="s">
        <v>975</v>
      </c>
      <c r="B254" s="90" t="s">
        <v>1121</v>
      </c>
      <c r="C254" s="84">
        <f t="shared" si="50"/>
        <v>12</v>
      </c>
      <c r="D254" s="84">
        <f t="shared" si="50"/>
        <v>28</v>
      </c>
      <c r="E254" s="84">
        <f t="shared" si="51"/>
        <v>0</v>
      </c>
      <c r="F254" s="91">
        <f aca="true" t="shared" si="55" ref="F254:Y254">SUM(F255:F266)</f>
        <v>8</v>
      </c>
      <c r="G254" s="91">
        <f t="shared" si="55"/>
        <v>12</v>
      </c>
      <c r="H254" s="91">
        <f t="shared" si="55"/>
        <v>0</v>
      </c>
      <c r="I254" s="91">
        <f t="shared" si="55"/>
        <v>1</v>
      </c>
      <c r="J254" s="91">
        <f t="shared" si="55"/>
        <v>10</v>
      </c>
      <c r="K254" s="91">
        <f t="shared" si="55"/>
        <v>0</v>
      </c>
      <c r="L254" s="91">
        <f t="shared" si="55"/>
        <v>0</v>
      </c>
      <c r="M254" s="91">
        <f t="shared" si="55"/>
        <v>0</v>
      </c>
      <c r="N254" s="91">
        <f t="shared" si="55"/>
        <v>0</v>
      </c>
      <c r="O254" s="91">
        <f t="shared" si="55"/>
        <v>0</v>
      </c>
      <c r="P254" s="91">
        <f t="shared" si="55"/>
        <v>1</v>
      </c>
      <c r="Q254" s="91">
        <f t="shared" si="55"/>
        <v>0</v>
      </c>
      <c r="R254" s="91">
        <f t="shared" si="55"/>
        <v>2</v>
      </c>
      <c r="S254" s="91">
        <f t="shared" si="55"/>
        <v>4</v>
      </c>
      <c r="T254" s="91">
        <f t="shared" si="55"/>
        <v>0</v>
      </c>
      <c r="U254" s="91">
        <f t="shared" si="55"/>
        <v>1</v>
      </c>
      <c r="V254" s="91">
        <f t="shared" si="55"/>
        <v>1</v>
      </c>
      <c r="W254" s="91">
        <f t="shared" si="55"/>
        <v>0</v>
      </c>
      <c r="X254" s="91">
        <f t="shared" si="55"/>
        <v>1</v>
      </c>
      <c r="Y254" s="91">
        <f t="shared" si="55"/>
        <v>0</v>
      </c>
      <c r="Z254" s="92"/>
    </row>
    <row r="255" spans="1:26" s="17" customFormat="1" ht="15" customHeight="1">
      <c r="A255" s="15"/>
      <c r="B255" s="18" t="s">
        <v>1273</v>
      </c>
      <c r="C255" s="14">
        <f>F255+I255+L255+O255+R255+U255</f>
        <v>1</v>
      </c>
      <c r="D255" s="14">
        <f>G255+J255+M255+P255+S255+V255</f>
        <v>1</v>
      </c>
      <c r="E255" s="14">
        <f>H255+K255+N255+Q255+T255+W255</f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4">
        <v>1</v>
      </c>
      <c r="S255" s="14">
        <v>1</v>
      </c>
      <c r="T255" s="15"/>
      <c r="U255" s="15"/>
      <c r="V255" s="15"/>
      <c r="W255" s="15"/>
      <c r="X255" s="15"/>
      <c r="Y255" s="15"/>
      <c r="Z255" s="16"/>
    </row>
    <row r="256" spans="1:26" s="17" customFormat="1" ht="15" customHeight="1">
      <c r="A256" s="15"/>
      <c r="B256" s="18" t="s">
        <v>135</v>
      </c>
      <c r="C256" s="14">
        <f t="shared" si="50"/>
        <v>1</v>
      </c>
      <c r="D256" s="14">
        <f t="shared" si="50"/>
        <v>2</v>
      </c>
      <c r="E256" s="14">
        <f t="shared" si="51"/>
        <v>0</v>
      </c>
      <c r="F256" s="14">
        <v>1</v>
      </c>
      <c r="G256" s="14">
        <v>2</v>
      </c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5"/>
      <c r="Z256" s="16"/>
    </row>
    <row r="257" spans="1:26" s="17" customFormat="1" ht="15">
      <c r="A257" s="15"/>
      <c r="B257" s="18" t="s">
        <v>306</v>
      </c>
      <c r="C257" s="14">
        <f aca="true" t="shared" si="56" ref="C257:E259">F257+I257+L257+O257+R257+U257</f>
        <v>1</v>
      </c>
      <c r="D257" s="14">
        <f t="shared" si="56"/>
        <v>1</v>
      </c>
      <c r="E257" s="14">
        <f t="shared" si="56"/>
        <v>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>
        <v>1</v>
      </c>
      <c r="V257" s="14">
        <v>1</v>
      </c>
      <c r="W257" s="14"/>
      <c r="X257" s="14"/>
      <c r="Y257" s="15"/>
      <c r="Z257" s="16"/>
    </row>
    <row r="258" spans="1:26" s="17" customFormat="1" ht="15" customHeight="1">
      <c r="A258" s="15"/>
      <c r="B258" s="18" t="s">
        <v>114</v>
      </c>
      <c r="C258" s="14">
        <f t="shared" si="56"/>
        <v>1</v>
      </c>
      <c r="D258" s="14">
        <f t="shared" si="56"/>
        <v>1</v>
      </c>
      <c r="E258" s="14">
        <f t="shared" si="56"/>
        <v>0</v>
      </c>
      <c r="F258" s="15">
        <v>1</v>
      </c>
      <c r="G258" s="15">
        <v>1</v>
      </c>
      <c r="H258" s="15"/>
      <c r="I258" s="14"/>
      <c r="J258" s="14"/>
      <c r="K258" s="14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6"/>
    </row>
    <row r="259" spans="1:26" s="17" customFormat="1" ht="15" customHeight="1">
      <c r="A259" s="15"/>
      <c r="B259" s="18" t="s">
        <v>115</v>
      </c>
      <c r="C259" s="14">
        <f t="shared" si="56"/>
        <v>1</v>
      </c>
      <c r="D259" s="14">
        <f t="shared" si="56"/>
        <v>14</v>
      </c>
      <c r="E259" s="14">
        <f t="shared" si="56"/>
        <v>0</v>
      </c>
      <c r="F259" s="14">
        <v>1</v>
      </c>
      <c r="G259" s="14">
        <v>4</v>
      </c>
      <c r="H259" s="14"/>
      <c r="I259" s="15"/>
      <c r="J259" s="15">
        <v>8</v>
      </c>
      <c r="K259" s="15"/>
      <c r="L259" s="15"/>
      <c r="M259" s="15"/>
      <c r="N259" s="15"/>
      <c r="O259" s="15"/>
      <c r="P259" s="15"/>
      <c r="Q259" s="15"/>
      <c r="R259" s="15"/>
      <c r="S259" s="15">
        <v>2</v>
      </c>
      <c r="T259" s="15"/>
      <c r="U259" s="15"/>
      <c r="V259" s="15"/>
      <c r="W259" s="15"/>
      <c r="X259" s="15"/>
      <c r="Y259" s="15"/>
      <c r="Z259" s="16"/>
    </row>
    <row r="260" spans="1:26" s="17" customFormat="1" ht="15" customHeight="1">
      <c r="A260" s="15"/>
      <c r="B260" s="18" t="s">
        <v>1074</v>
      </c>
      <c r="C260" s="14">
        <v>1</v>
      </c>
      <c r="D260" s="14">
        <v>1</v>
      </c>
      <c r="E260" s="14">
        <f>H260+K260+N260+Q260+T260+W260</f>
        <v>0</v>
      </c>
      <c r="F260" s="14">
        <v>1</v>
      </c>
      <c r="G260" s="14">
        <v>1</v>
      </c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5"/>
      <c r="Z260" s="16"/>
    </row>
    <row r="261" spans="1:26" s="17" customFormat="1" ht="15">
      <c r="A261" s="15"/>
      <c r="B261" s="18" t="s">
        <v>283</v>
      </c>
      <c r="C261" s="14">
        <f>F261+I261+L261+O261+R261+U261</f>
        <v>1</v>
      </c>
      <c r="D261" s="14">
        <f>G261+J261+M261+P261+S261+V261</f>
        <v>1</v>
      </c>
      <c r="E261" s="14">
        <f>H261+K261+N261+Q261+T261+W261</f>
        <v>0</v>
      </c>
      <c r="F261" s="14">
        <v>1</v>
      </c>
      <c r="G261" s="14">
        <v>1</v>
      </c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5"/>
      <c r="Z261" s="16"/>
    </row>
    <row r="262" spans="1:26" s="17" customFormat="1" ht="15" customHeight="1">
      <c r="A262" s="15"/>
      <c r="B262" s="18" t="s">
        <v>110</v>
      </c>
      <c r="C262" s="14">
        <f>F262+I262+L262+O262+R262+U262</f>
        <v>1</v>
      </c>
      <c r="D262" s="14">
        <f>G262+J262+M262+P262+S262+V262</f>
        <v>2</v>
      </c>
      <c r="E262" s="14">
        <f>H262+K262+N262+Q262+T262+W262</f>
        <v>0</v>
      </c>
      <c r="F262" s="15"/>
      <c r="G262" s="15"/>
      <c r="H262" s="15"/>
      <c r="I262" s="14"/>
      <c r="J262" s="14">
        <v>1</v>
      </c>
      <c r="K262" s="15"/>
      <c r="L262" s="15"/>
      <c r="M262" s="15"/>
      <c r="N262" s="15"/>
      <c r="O262" s="15"/>
      <c r="P262" s="15"/>
      <c r="Q262" s="15"/>
      <c r="R262" s="14">
        <v>1</v>
      </c>
      <c r="S262" s="14">
        <v>1</v>
      </c>
      <c r="T262" s="15"/>
      <c r="U262" s="15"/>
      <c r="V262" s="15"/>
      <c r="W262" s="15"/>
      <c r="X262" s="14">
        <v>1</v>
      </c>
      <c r="Y262" s="15"/>
      <c r="Z262" s="16"/>
    </row>
    <row r="263" spans="1:26" s="17" customFormat="1" ht="15" customHeight="1">
      <c r="A263" s="15"/>
      <c r="B263" s="18" t="s">
        <v>136</v>
      </c>
      <c r="C263" s="14">
        <f t="shared" si="50"/>
        <v>1</v>
      </c>
      <c r="D263" s="14">
        <f t="shared" si="50"/>
        <v>2</v>
      </c>
      <c r="E263" s="14">
        <f t="shared" si="51"/>
        <v>0</v>
      </c>
      <c r="F263" s="14"/>
      <c r="G263" s="14"/>
      <c r="H263" s="14"/>
      <c r="I263" s="14">
        <v>1</v>
      </c>
      <c r="J263" s="14">
        <v>1</v>
      </c>
      <c r="K263" s="14"/>
      <c r="L263" s="14"/>
      <c r="M263" s="14"/>
      <c r="N263" s="14"/>
      <c r="O263" s="14"/>
      <c r="P263" s="14">
        <v>1</v>
      </c>
      <c r="Q263" s="14"/>
      <c r="R263" s="14"/>
      <c r="S263" s="14"/>
      <c r="T263" s="14"/>
      <c r="U263" s="14"/>
      <c r="V263" s="14"/>
      <c r="W263" s="14"/>
      <c r="X263" s="14"/>
      <c r="Y263" s="15"/>
      <c r="Z263" s="16"/>
    </row>
    <row r="264" spans="1:26" s="17" customFormat="1" ht="15">
      <c r="A264" s="15"/>
      <c r="B264" s="18" t="s">
        <v>279</v>
      </c>
      <c r="C264" s="14">
        <f>F264+I264+L264+O264+R264+U264</f>
        <v>1</v>
      </c>
      <c r="D264" s="14">
        <f>G264+J264+M264+P264+S264+V264</f>
        <v>1</v>
      </c>
      <c r="E264" s="14">
        <f>H264+K264+N264+Q264+T264+W264</f>
        <v>0</v>
      </c>
      <c r="F264" s="14">
        <v>1</v>
      </c>
      <c r="G264" s="14">
        <v>1</v>
      </c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5"/>
      <c r="Z264" s="16"/>
    </row>
    <row r="265" spans="1:26" s="17" customFormat="1" ht="15" customHeight="1">
      <c r="A265" s="15"/>
      <c r="B265" s="18" t="s">
        <v>1251</v>
      </c>
      <c r="C265" s="14">
        <f t="shared" si="50"/>
        <v>1</v>
      </c>
      <c r="D265" s="14">
        <f t="shared" si="50"/>
        <v>1</v>
      </c>
      <c r="E265" s="14">
        <f t="shared" si="51"/>
        <v>0</v>
      </c>
      <c r="F265" s="14">
        <v>1</v>
      </c>
      <c r="G265" s="14">
        <v>1</v>
      </c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5"/>
      <c r="Z265" s="16"/>
    </row>
    <row r="266" spans="1:26" s="17" customFormat="1" ht="15" customHeight="1">
      <c r="A266" s="15"/>
      <c r="B266" s="18" t="s">
        <v>1030</v>
      </c>
      <c r="C266" s="14">
        <f t="shared" si="50"/>
        <v>1</v>
      </c>
      <c r="D266" s="14">
        <f t="shared" si="50"/>
        <v>1</v>
      </c>
      <c r="E266" s="14">
        <f t="shared" si="51"/>
        <v>0</v>
      </c>
      <c r="F266" s="14">
        <v>1</v>
      </c>
      <c r="G266" s="14">
        <v>1</v>
      </c>
      <c r="H266" s="14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6"/>
    </row>
    <row r="267" spans="1:26" s="85" customFormat="1" ht="15" customHeight="1">
      <c r="A267" s="97" t="s">
        <v>976</v>
      </c>
      <c r="B267" s="83" t="s">
        <v>240</v>
      </c>
      <c r="C267" s="84">
        <v>216</v>
      </c>
      <c r="D267" s="84">
        <f t="shared" si="50"/>
        <v>234</v>
      </c>
      <c r="E267" s="84">
        <f t="shared" si="50"/>
        <v>0</v>
      </c>
      <c r="F267" s="84">
        <f aca="true" t="shared" si="57" ref="F267:Y267">F268+F432</f>
        <v>59</v>
      </c>
      <c r="G267" s="84">
        <f t="shared" si="57"/>
        <v>61</v>
      </c>
      <c r="H267" s="84">
        <f t="shared" si="57"/>
        <v>0</v>
      </c>
      <c r="I267" s="84">
        <f t="shared" si="57"/>
        <v>162</v>
      </c>
      <c r="J267" s="84">
        <f t="shared" si="57"/>
        <v>171</v>
      </c>
      <c r="K267" s="84">
        <f t="shared" si="57"/>
        <v>0</v>
      </c>
      <c r="L267" s="84">
        <f t="shared" si="57"/>
        <v>1</v>
      </c>
      <c r="M267" s="84">
        <f t="shared" si="57"/>
        <v>1</v>
      </c>
      <c r="N267" s="84">
        <f t="shared" si="57"/>
        <v>0</v>
      </c>
      <c r="O267" s="84">
        <f t="shared" si="57"/>
        <v>1</v>
      </c>
      <c r="P267" s="84">
        <f t="shared" si="57"/>
        <v>1</v>
      </c>
      <c r="Q267" s="84">
        <f t="shared" si="57"/>
        <v>0</v>
      </c>
      <c r="R267" s="84">
        <f t="shared" si="57"/>
        <v>0</v>
      </c>
      <c r="S267" s="84">
        <f t="shared" si="57"/>
        <v>0</v>
      </c>
      <c r="T267" s="84">
        <f t="shared" si="57"/>
        <v>0</v>
      </c>
      <c r="U267" s="84">
        <f t="shared" si="57"/>
        <v>0</v>
      </c>
      <c r="V267" s="84">
        <f t="shared" si="57"/>
        <v>0</v>
      </c>
      <c r="W267" s="84">
        <f t="shared" si="57"/>
        <v>0</v>
      </c>
      <c r="X267" s="84">
        <f t="shared" si="57"/>
        <v>168</v>
      </c>
      <c r="Y267" s="84">
        <f t="shared" si="57"/>
        <v>0</v>
      </c>
      <c r="Z267" s="84"/>
    </row>
    <row r="268" spans="1:26" s="93" customFormat="1" ht="15" customHeight="1">
      <c r="A268" s="89"/>
      <c r="B268" s="90" t="s">
        <v>1125</v>
      </c>
      <c r="C268" s="84">
        <v>159</v>
      </c>
      <c r="D268" s="84">
        <f t="shared" si="50"/>
        <v>169</v>
      </c>
      <c r="E268" s="84">
        <f t="shared" si="50"/>
        <v>0</v>
      </c>
      <c r="F268" s="91">
        <f aca="true" t="shared" si="58" ref="F268:Y268">SUM(F269:F431)</f>
        <v>41</v>
      </c>
      <c r="G268" s="91">
        <f t="shared" si="58"/>
        <v>43</v>
      </c>
      <c r="H268" s="91">
        <f t="shared" si="58"/>
        <v>0</v>
      </c>
      <c r="I268" s="91">
        <f t="shared" si="58"/>
        <v>120</v>
      </c>
      <c r="J268" s="91">
        <f t="shared" si="58"/>
        <v>124</v>
      </c>
      <c r="K268" s="91">
        <f t="shared" si="58"/>
        <v>0</v>
      </c>
      <c r="L268" s="91">
        <f t="shared" si="58"/>
        <v>1</v>
      </c>
      <c r="M268" s="91">
        <f t="shared" si="58"/>
        <v>1</v>
      </c>
      <c r="N268" s="91">
        <f t="shared" si="58"/>
        <v>0</v>
      </c>
      <c r="O268" s="91">
        <f t="shared" si="58"/>
        <v>1</v>
      </c>
      <c r="P268" s="91">
        <f t="shared" si="58"/>
        <v>1</v>
      </c>
      <c r="Q268" s="91">
        <f t="shared" si="58"/>
        <v>0</v>
      </c>
      <c r="R268" s="91">
        <f t="shared" si="58"/>
        <v>0</v>
      </c>
      <c r="S268" s="91">
        <f t="shared" si="58"/>
        <v>0</v>
      </c>
      <c r="T268" s="91">
        <f t="shared" si="58"/>
        <v>0</v>
      </c>
      <c r="U268" s="91">
        <f t="shared" si="58"/>
        <v>0</v>
      </c>
      <c r="V268" s="91">
        <f t="shared" si="58"/>
        <v>0</v>
      </c>
      <c r="W268" s="91">
        <f t="shared" si="58"/>
        <v>0</v>
      </c>
      <c r="X268" s="91">
        <f t="shared" si="58"/>
        <v>119</v>
      </c>
      <c r="Y268" s="91">
        <f t="shared" si="58"/>
        <v>0</v>
      </c>
      <c r="Z268" s="91"/>
    </row>
    <row r="269" spans="1:26" s="17" customFormat="1" ht="15" customHeight="1">
      <c r="A269" s="15">
        <v>1</v>
      </c>
      <c r="B269" s="18" t="s">
        <v>690</v>
      </c>
      <c r="C269" s="14">
        <f t="shared" si="50"/>
        <v>1</v>
      </c>
      <c r="D269" s="14">
        <f t="shared" si="50"/>
        <v>1</v>
      </c>
      <c r="E269" s="14">
        <f t="shared" si="51"/>
        <v>0</v>
      </c>
      <c r="F269" s="14"/>
      <c r="G269" s="14"/>
      <c r="H269" s="14"/>
      <c r="I269" s="14">
        <v>1</v>
      </c>
      <c r="J269" s="14">
        <v>1</v>
      </c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>
        <v>1</v>
      </c>
      <c r="Y269" s="15"/>
      <c r="Z269" s="16"/>
    </row>
    <row r="270" spans="1:26" s="17" customFormat="1" ht="15" customHeight="1">
      <c r="A270" s="15">
        <v>2</v>
      </c>
      <c r="B270" s="18" t="s">
        <v>408</v>
      </c>
      <c r="C270" s="14">
        <f t="shared" si="50"/>
        <v>1</v>
      </c>
      <c r="D270" s="14">
        <f t="shared" si="50"/>
        <v>1</v>
      </c>
      <c r="E270" s="14">
        <f t="shared" si="51"/>
        <v>0</v>
      </c>
      <c r="F270" s="14"/>
      <c r="G270" s="14"/>
      <c r="H270" s="14"/>
      <c r="I270" s="14">
        <v>1</v>
      </c>
      <c r="J270" s="14">
        <v>1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>
        <v>1</v>
      </c>
      <c r="Y270" s="15"/>
      <c r="Z270" s="16"/>
    </row>
    <row r="271" spans="1:28" s="32" customFormat="1" ht="15" customHeight="1">
      <c r="A271" s="15">
        <v>3</v>
      </c>
      <c r="B271" s="18" t="s">
        <v>691</v>
      </c>
      <c r="C271" s="14">
        <f t="shared" si="50"/>
        <v>1</v>
      </c>
      <c r="D271" s="14">
        <f t="shared" si="50"/>
        <v>1</v>
      </c>
      <c r="E271" s="14">
        <f t="shared" si="51"/>
        <v>0</v>
      </c>
      <c r="F271" s="14">
        <v>1</v>
      </c>
      <c r="G271" s="14">
        <v>1</v>
      </c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>
        <v>1</v>
      </c>
      <c r="Y271" s="15"/>
      <c r="Z271" s="16"/>
      <c r="AA271" s="17"/>
      <c r="AB271" s="17"/>
    </row>
    <row r="272" spans="1:26" s="17" customFormat="1" ht="15" customHeight="1">
      <c r="A272" s="15">
        <v>4</v>
      </c>
      <c r="B272" s="18" t="s">
        <v>692</v>
      </c>
      <c r="C272" s="14">
        <f t="shared" si="50"/>
        <v>1</v>
      </c>
      <c r="D272" s="14">
        <f t="shared" si="50"/>
        <v>1</v>
      </c>
      <c r="E272" s="14">
        <f t="shared" si="51"/>
        <v>0</v>
      </c>
      <c r="F272" s="14"/>
      <c r="G272" s="14"/>
      <c r="H272" s="14"/>
      <c r="I272" s="14">
        <v>1</v>
      </c>
      <c r="J272" s="14">
        <v>1</v>
      </c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>
        <v>1</v>
      </c>
      <c r="Y272" s="15"/>
      <c r="Z272" s="16"/>
    </row>
    <row r="273" spans="1:26" s="17" customFormat="1" ht="15" customHeight="1">
      <c r="A273" s="15">
        <v>5</v>
      </c>
      <c r="B273" s="18" t="s">
        <v>693</v>
      </c>
      <c r="C273" s="14">
        <f t="shared" si="50"/>
        <v>1</v>
      </c>
      <c r="D273" s="14">
        <f t="shared" si="50"/>
        <v>1</v>
      </c>
      <c r="E273" s="14">
        <f t="shared" si="51"/>
        <v>0</v>
      </c>
      <c r="F273" s="14"/>
      <c r="G273" s="14"/>
      <c r="H273" s="14"/>
      <c r="I273" s="14">
        <v>1</v>
      </c>
      <c r="J273" s="14">
        <v>1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>
        <v>1</v>
      </c>
      <c r="Y273" s="15"/>
      <c r="Z273" s="16"/>
    </row>
    <row r="274" spans="1:26" s="17" customFormat="1" ht="15" customHeight="1">
      <c r="A274" s="15">
        <v>6</v>
      </c>
      <c r="B274" s="18" t="s">
        <v>694</v>
      </c>
      <c r="C274" s="14">
        <f t="shared" si="50"/>
        <v>1</v>
      </c>
      <c r="D274" s="14">
        <f t="shared" si="50"/>
        <v>1</v>
      </c>
      <c r="E274" s="14">
        <f t="shared" si="51"/>
        <v>0</v>
      </c>
      <c r="F274" s="14"/>
      <c r="G274" s="14"/>
      <c r="H274" s="14"/>
      <c r="I274" s="14">
        <v>1</v>
      </c>
      <c r="J274" s="14">
        <v>1</v>
      </c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>
        <v>1</v>
      </c>
      <c r="Y274" s="15"/>
      <c r="Z274" s="16"/>
    </row>
    <row r="275" spans="1:26" s="17" customFormat="1" ht="15" customHeight="1">
      <c r="A275" s="15">
        <v>7</v>
      </c>
      <c r="B275" s="18" t="s">
        <v>695</v>
      </c>
      <c r="C275" s="14">
        <f t="shared" si="50"/>
        <v>1</v>
      </c>
      <c r="D275" s="14">
        <f t="shared" si="50"/>
        <v>1</v>
      </c>
      <c r="E275" s="14">
        <f t="shared" si="51"/>
        <v>0</v>
      </c>
      <c r="F275" s="14"/>
      <c r="G275" s="14"/>
      <c r="H275" s="14"/>
      <c r="I275" s="14">
        <v>1</v>
      </c>
      <c r="J275" s="14">
        <v>1</v>
      </c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>
        <v>1</v>
      </c>
      <c r="Y275" s="15"/>
      <c r="Z275" s="16"/>
    </row>
    <row r="276" spans="1:26" s="17" customFormat="1" ht="15" customHeight="1">
      <c r="A276" s="15">
        <v>8</v>
      </c>
      <c r="B276" s="18" t="s">
        <v>696</v>
      </c>
      <c r="C276" s="14">
        <f t="shared" si="50"/>
        <v>1</v>
      </c>
      <c r="D276" s="14">
        <f t="shared" si="50"/>
        <v>1</v>
      </c>
      <c r="E276" s="14">
        <f t="shared" si="51"/>
        <v>0</v>
      </c>
      <c r="F276" s="14"/>
      <c r="G276" s="14"/>
      <c r="H276" s="14"/>
      <c r="I276" s="14">
        <v>1</v>
      </c>
      <c r="J276" s="14">
        <v>1</v>
      </c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>
        <v>1</v>
      </c>
      <c r="Y276" s="15"/>
      <c r="Z276" s="16"/>
    </row>
    <row r="277" spans="1:28" s="32" customFormat="1" ht="15" customHeight="1">
      <c r="A277" s="15">
        <v>9</v>
      </c>
      <c r="B277" s="18" t="s">
        <v>697</v>
      </c>
      <c r="C277" s="14">
        <f t="shared" si="50"/>
        <v>1</v>
      </c>
      <c r="D277" s="14">
        <f t="shared" si="50"/>
        <v>1</v>
      </c>
      <c r="E277" s="14">
        <f t="shared" si="51"/>
        <v>0</v>
      </c>
      <c r="F277" s="14"/>
      <c r="G277" s="14"/>
      <c r="H277" s="14"/>
      <c r="I277" s="14">
        <v>1</v>
      </c>
      <c r="J277" s="14">
        <v>1</v>
      </c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>
        <v>1</v>
      </c>
      <c r="Y277" s="15"/>
      <c r="Z277" s="16"/>
      <c r="AA277" s="17"/>
      <c r="AB277" s="17"/>
    </row>
    <row r="278" spans="1:28" s="32" customFormat="1" ht="15" customHeight="1">
      <c r="A278" s="15">
        <v>10</v>
      </c>
      <c r="B278" s="18" t="s">
        <v>357</v>
      </c>
      <c r="C278" s="14">
        <f t="shared" si="50"/>
        <v>1</v>
      </c>
      <c r="D278" s="14">
        <f t="shared" si="50"/>
        <v>1</v>
      </c>
      <c r="E278" s="14">
        <f t="shared" si="51"/>
        <v>0</v>
      </c>
      <c r="F278" s="14"/>
      <c r="G278" s="14"/>
      <c r="H278" s="14"/>
      <c r="I278" s="14">
        <v>1</v>
      </c>
      <c r="J278" s="14">
        <v>1</v>
      </c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>
        <v>1</v>
      </c>
      <c r="Y278" s="15"/>
      <c r="Z278" s="16"/>
      <c r="AA278" s="17"/>
      <c r="AB278" s="17"/>
    </row>
    <row r="279" spans="1:28" s="32" customFormat="1" ht="15" customHeight="1">
      <c r="A279" s="15">
        <v>11</v>
      </c>
      <c r="B279" s="18" t="s">
        <v>698</v>
      </c>
      <c r="C279" s="14">
        <f t="shared" si="50"/>
        <v>1</v>
      </c>
      <c r="D279" s="14">
        <f t="shared" si="50"/>
        <v>1</v>
      </c>
      <c r="E279" s="14">
        <f t="shared" si="51"/>
        <v>0</v>
      </c>
      <c r="F279" s="14"/>
      <c r="G279" s="14"/>
      <c r="H279" s="14"/>
      <c r="I279" s="14">
        <v>1</v>
      </c>
      <c r="J279" s="14">
        <v>1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>
        <v>1</v>
      </c>
      <c r="Y279" s="15"/>
      <c r="Z279" s="16"/>
      <c r="AA279" s="17"/>
      <c r="AB279" s="17"/>
    </row>
    <row r="280" spans="1:28" s="32" customFormat="1" ht="15">
      <c r="A280" s="15">
        <v>12</v>
      </c>
      <c r="B280" s="18" t="s">
        <v>699</v>
      </c>
      <c r="C280" s="14">
        <f t="shared" si="50"/>
        <v>1</v>
      </c>
      <c r="D280" s="14">
        <f t="shared" si="50"/>
        <v>1</v>
      </c>
      <c r="E280" s="14">
        <f t="shared" si="51"/>
        <v>0</v>
      </c>
      <c r="F280" s="14"/>
      <c r="G280" s="14"/>
      <c r="H280" s="14"/>
      <c r="I280" s="14">
        <v>1</v>
      </c>
      <c r="J280" s="14">
        <v>1</v>
      </c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>
        <v>1</v>
      </c>
      <c r="Y280" s="15"/>
      <c r="Z280" s="16"/>
      <c r="AA280" s="17"/>
      <c r="AB280" s="17"/>
    </row>
    <row r="281" spans="1:28" s="32" customFormat="1" ht="15" customHeight="1">
      <c r="A281" s="15">
        <v>13</v>
      </c>
      <c r="B281" s="18" t="s">
        <v>700</v>
      </c>
      <c r="C281" s="14">
        <f t="shared" si="50"/>
        <v>1</v>
      </c>
      <c r="D281" s="14">
        <f t="shared" si="50"/>
        <v>1</v>
      </c>
      <c r="E281" s="14">
        <f t="shared" si="51"/>
        <v>0</v>
      </c>
      <c r="F281" s="14"/>
      <c r="G281" s="14"/>
      <c r="H281" s="14"/>
      <c r="I281" s="14">
        <v>1</v>
      </c>
      <c r="J281" s="14">
        <v>1</v>
      </c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>
        <v>1</v>
      </c>
      <c r="Y281" s="15"/>
      <c r="Z281" s="16"/>
      <c r="AA281" s="17"/>
      <c r="AB281" s="17"/>
    </row>
    <row r="282" spans="1:28" s="32" customFormat="1" ht="15" customHeight="1">
      <c r="A282" s="15">
        <v>14</v>
      </c>
      <c r="B282" s="18" t="s">
        <v>701</v>
      </c>
      <c r="C282" s="14">
        <f t="shared" si="50"/>
        <v>1</v>
      </c>
      <c r="D282" s="14">
        <f t="shared" si="50"/>
        <v>1</v>
      </c>
      <c r="E282" s="14">
        <f t="shared" si="51"/>
        <v>0</v>
      </c>
      <c r="F282" s="14"/>
      <c r="G282" s="14"/>
      <c r="H282" s="14"/>
      <c r="I282" s="14">
        <v>1</v>
      </c>
      <c r="J282" s="14">
        <v>1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>
        <v>1</v>
      </c>
      <c r="Y282" s="15"/>
      <c r="Z282" s="16"/>
      <c r="AA282" s="17"/>
      <c r="AB282" s="17"/>
    </row>
    <row r="283" spans="1:28" s="32" customFormat="1" ht="15" customHeight="1">
      <c r="A283" s="15">
        <v>15</v>
      </c>
      <c r="B283" s="18" t="s">
        <v>702</v>
      </c>
      <c r="C283" s="14">
        <f t="shared" si="50"/>
        <v>1</v>
      </c>
      <c r="D283" s="14">
        <f t="shared" si="50"/>
        <v>1</v>
      </c>
      <c r="E283" s="14">
        <f t="shared" si="51"/>
        <v>0</v>
      </c>
      <c r="F283" s="14"/>
      <c r="G283" s="14"/>
      <c r="H283" s="14"/>
      <c r="I283" s="14">
        <v>1</v>
      </c>
      <c r="J283" s="14">
        <v>1</v>
      </c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>
        <v>1</v>
      </c>
      <c r="Y283" s="15"/>
      <c r="Z283" s="16"/>
      <c r="AA283" s="17"/>
      <c r="AB283" s="17"/>
    </row>
    <row r="284" spans="1:26" s="17" customFormat="1" ht="15" customHeight="1">
      <c r="A284" s="15">
        <v>16</v>
      </c>
      <c r="B284" s="18" t="s">
        <v>703</v>
      </c>
      <c r="C284" s="14">
        <f t="shared" si="50"/>
        <v>1</v>
      </c>
      <c r="D284" s="14">
        <f t="shared" si="50"/>
        <v>1</v>
      </c>
      <c r="E284" s="14">
        <f t="shared" si="51"/>
        <v>0</v>
      </c>
      <c r="F284" s="14"/>
      <c r="G284" s="14"/>
      <c r="H284" s="14"/>
      <c r="I284" s="14">
        <v>1</v>
      </c>
      <c r="J284" s="14">
        <v>1</v>
      </c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>
        <v>1</v>
      </c>
      <c r="Y284" s="15"/>
      <c r="Z284" s="16"/>
    </row>
    <row r="285" spans="1:28" s="32" customFormat="1" ht="15" customHeight="1">
      <c r="A285" s="15">
        <v>17</v>
      </c>
      <c r="B285" s="18" t="s">
        <v>704</v>
      </c>
      <c r="C285" s="14">
        <f t="shared" si="50"/>
        <v>1</v>
      </c>
      <c r="D285" s="14">
        <f t="shared" si="50"/>
        <v>1</v>
      </c>
      <c r="E285" s="14">
        <f t="shared" si="51"/>
        <v>0</v>
      </c>
      <c r="F285" s="14"/>
      <c r="G285" s="14"/>
      <c r="H285" s="14"/>
      <c r="I285" s="14">
        <v>1</v>
      </c>
      <c r="J285" s="14">
        <v>1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>
        <v>1</v>
      </c>
      <c r="Y285" s="15"/>
      <c r="Z285" s="16"/>
      <c r="AA285" s="17"/>
      <c r="AB285" s="17"/>
    </row>
    <row r="286" spans="1:28" s="32" customFormat="1" ht="15" customHeight="1">
      <c r="A286" s="15">
        <v>18</v>
      </c>
      <c r="B286" s="18" t="s">
        <v>705</v>
      </c>
      <c r="C286" s="14">
        <f t="shared" si="50"/>
        <v>1</v>
      </c>
      <c r="D286" s="14">
        <f t="shared" si="50"/>
        <v>1</v>
      </c>
      <c r="E286" s="14">
        <f t="shared" si="51"/>
        <v>0</v>
      </c>
      <c r="F286" s="14"/>
      <c r="G286" s="14"/>
      <c r="H286" s="14"/>
      <c r="I286" s="14">
        <v>1</v>
      </c>
      <c r="J286" s="14">
        <v>1</v>
      </c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>
        <v>1</v>
      </c>
      <c r="Y286" s="15"/>
      <c r="Z286" s="16"/>
      <c r="AA286" s="17"/>
      <c r="AB286" s="17"/>
    </row>
    <row r="287" spans="1:28" s="32" customFormat="1" ht="15" customHeight="1">
      <c r="A287" s="15">
        <v>19</v>
      </c>
      <c r="B287" s="18" t="s">
        <v>706</v>
      </c>
      <c r="C287" s="14">
        <f t="shared" si="50"/>
        <v>1</v>
      </c>
      <c r="D287" s="14">
        <f t="shared" si="50"/>
        <v>1</v>
      </c>
      <c r="E287" s="14">
        <f t="shared" si="51"/>
        <v>0</v>
      </c>
      <c r="F287" s="14"/>
      <c r="G287" s="14"/>
      <c r="H287" s="14"/>
      <c r="I287" s="14">
        <v>1</v>
      </c>
      <c r="J287" s="14">
        <v>1</v>
      </c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>
        <v>1</v>
      </c>
      <c r="Y287" s="15"/>
      <c r="Z287" s="16"/>
      <c r="AA287" s="17"/>
      <c r="AB287" s="17"/>
    </row>
    <row r="288" spans="1:28" s="32" customFormat="1" ht="15" customHeight="1">
      <c r="A288" s="15">
        <v>20</v>
      </c>
      <c r="B288" s="18" t="s">
        <v>707</v>
      </c>
      <c r="C288" s="14">
        <f t="shared" si="50"/>
        <v>1</v>
      </c>
      <c r="D288" s="14">
        <f t="shared" si="50"/>
        <v>1</v>
      </c>
      <c r="E288" s="14">
        <f t="shared" si="51"/>
        <v>0</v>
      </c>
      <c r="F288" s="14"/>
      <c r="G288" s="14"/>
      <c r="H288" s="14"/>
      <c r="I288" s="14">
        <v>1</v>
      </c>
      <c r="J288" s="14">
        <v>1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>
        <v>1</v>
      </c>
      <c r="Y288" s="15"/>
      <c r="Z288" s="16"/>
      <c r="AA288" s="17"/>
      <c r="AB288" s="17"/>
    </row>
    <row r="289" spans="1:26" s="17" customFormat="1" ht="15" customHeight="1">
      <c r="A289" s="15">
        <v>21</v>
      </c>
      <c r="B289" s="18" t="s">
        <v>708</v>
      </c>
      <c r="C289" s="14">
        <f t="shared" si="50"/>
        <v>1</v>
      </c>
      <c r="D289" s="14">
        <f t="shared" si="50"/>
        <v>1</v>
      </c>
      <c r="E289" s="14">
        <f t="shared" si="51"/>
        <v>0</v>
      </c>
      <c r="F289" s="14"/>
      <c r="G289" s="14"/>
      <c r="H289" s="14"/>
      <c r="I289" s="14">
        <v>1</v>
      </c>
      <c r="J289" s="14">
        <v>1</v>
      </c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>
        <v>1</v>
      </c>
      <c r="Y289" s="15"/>
      <c r="Z289" s="16"/>
    </row>
    <row r="290" spans="1:26" s="17" customFormat="1" ht="15" customHeight="1">
      <c r="A290" s="15">
        <v>22</v>
      </c>
      <c r="B290" s="18" t="s">
        <v>709</v>
      </c>
      <c r="C290" s="14">
        <f t="shared" si="50"/>
        <v>1</v>
      </c>
      <c r="D290" s="14">
        <f t="shared" si="50"/>
        <v>1</v>
      </c>
      <c r="E290" s="14">
        <f t="shared" si="51"/>
        <v>0</v>
      </c>
      <c r="F290" s="14"/>
      <c r="G290" s="14"/>
      <c r="H290" s="14"/>
      <c r="I290" s="14">
        <v>1</v>
      </c>
      <c r="J290" s="14">
        <v>1</v>
      </c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>
        <v>1</v>
      </c>
      <c r="Y290" s="15"/>
      <c r="Z290" s="16"/>
    </row>
    <row r="291" spans="1:28" s="32" customFormat="1" ht="15" customHeight="1">
      <c r="A291" s="15">
        <v>23</v>
      </c>
      <c r="B291" s="18" t="s">
        <v>710</v>
      </c>
      <c r="C291" s="14">
        <f t="shared" si="50"/>
        <v>1</v>
      </c>
      <c r="D291" s="14">
        <f t="shared" si="50"/>
        <v>1</v>
      </c>
      <c r="E291" s="14">
        <f t="shared" si="51"/>
        <v>0</v>
      </c>
      <c r="F291" s="14"/>
      <c r="G291" s="14"/>
      <c r="H291" s="14"/>
      <c r="I291" s="14">
        <v>1</v>
      </c>
      <c r="J291" s="14">
        <v>1</v>
      </c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>
        <v>1</v>
      </c>
      <c r="Y291" s="15"/>
      <c r="Z291" s="16"/>
      <c r="AA291" s="17"/>
      <c r="AB291" s="17"/>
    </row>
    <row r="292" spans="1:28" s="32" customFormat="1" ht="15" customHeight="1">
      <c r="A292" s="15">
        <v>24</v>
      </c>
      <c r="B292" s="18" t="s">
        <v>711</v>
      </c>
      <c r="C292" s="14">
        <f t="shared" si="50"/>
        <v>1</v>
      </c>
      <c r="D292" s="14">
        <f t="shared" si="50"/>
        <v>1</v>
      </c>
      <c r="E292" s="14">
        <f t="shared" si="51"/>
        <v>0</v>
      </c>
      <c r="F292" s="14"/>
      <c r="G292" s="14"/>
      <c r="H292" s="14"/>
      <c r="I292" s="14">
        <v>1</v>
      </c>
      <c r="J292" s="14">
        <v>1</v>
      </c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>
        <v>1</v>
      </c>
      <c r="Y292" s="15"/>
      <c r="Z292" s="16"/>
      <c r="AA292" s="17"/>
      <c r="AB292" s="17"/>
    </row>
    <row r="293" spans="1:28" s="32" customFormat="1" ht="15" customHeight="1">
      <c r="A293" s="15">
        <v>25</v>
      </c>
      <c r="B293" s="18" t="s">
        <v>712</v>
      </c>
      <c r="C293" s="14">
        <f t="shared" si="50"/>
        <v>1</v>
      </c>
      <c r="D293" s="14">
        <f t="shared" si="50"/>
        <v>1</v>
      </c>
      <c r="E293" s="14">
        <f t="shared" si="51"/>
        <v>0</v>
      </c>
      <c r="F293" s="14"/>
      <c r="G293" s="14"/>
      <c r="H293" s="14"/>
      <c r="I293" s="14">
        <v>1</v>
      </c>
      <c r="J293" s="14">
        <v>1</v>
      </c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>
        <v>1</v>
      </c>
      <c r="Y293" s="15"/>
      <c r="Z293" s="16"/>
      <c r="AA293" s="17"/>
      <c r="AB293" s="17"/>
    </row>
    <row r="294" spans="1:28" s="32" customFormat="1" ht="15" customHeight="1">
      <c r="A294" s="15">
        <v>26</v>
      </c>
      <c r="B294" s="18" t="s">
        <v>713</v>
      </c>
      <c r="C294" s="14">
        <f t="shared" si="50"/>
        <v>1</v>
      </c>
      <c r="D294" s="14">
        <f t="shared" si="50"/>
        <v>1</v>
      </c>
      <c r="E294" s="14">
        <f t="shared" si="51"/>
        <v>0</v>
      </c>
      <c r="F294" s="14"/>
      <c r="G294" s="14"/>
      <c r="H294" s="14"/>
      <c r="I294" s="14">
        <v>1</v>
      </c>
      <c r="J294" s="14">
        <v>1</v>
      </c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>
        <v>1</v>
      </c>
      <c r="Y294" s="15"/>
      <c r="Z294" s="16"/>
      <c r="AA294" s="17"/>
      <c r="AB294" s="17"/>
    </row>
    <row r="295" spans="1:28" s="32" customFormat="1" ht="15" customHeight="1">
      <c r="A295" s="15">
        <v>27</v>
      </c>
      <c r="B295" s="18" t="s">
        <v>714</v>
      </c>
      <c r="C295" s="14">
        <f t="shared" si="50"/>
        <v>1</v>
      </c>
      <c r="D295" s="14">
        <f t="shared" si="50"/>
        <v>1</v>
      </c>
      <c r="E295" s="14">
        <f t="shared" si="51"/>
        <v>0</v>
      </c>
      <c r="F295" s="14"/>
      <c r="G295" s="14"/>
      <c r="H295" s="14"/>
      <c r="I295" s="14">
        <v>1</v>
      </c>
      <c r="J295" s="14">
        <v>1</v>
      </c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>
        <v>1</v>
      </c>
      <c r="Y295" s="15"/>
      <c r="Z295" s="16"/>
      <c r="AA295" s="17"/>
      <c r="AB295" s="17"/>
    </row>
    <row r="296" spans="1:28" s="32" customFormat="1" ht="15" customHeight="1">
      <c r="A296" s="15">
        <v>28</v>
      </c>
      <c r="B296" s="18" t="s">
        <v>715</v>
      </c>
      <c r="C296" s="14">
        <f t="shared" si="50"/>
        <v>1</v>
      </c>
      <c r="D296" s="14">
        <f t="shared" si="50"/>
        <v>1</v>
      </c>
      <c r="E296" s="14">
        <f t="shared" si="51"/>
        <v>0</v>
      </c>
      <c r="F296" s="14"/>
      <c r="G296" s="14"/>
      <c r="H296" s="14"/>
      <c r="I296" s="14">
        <v>1</v>
      </c>
      <c r="J296" s="14">
        <v>1</v>
      </c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>
        <v>1</v>
      </c>
      <c r="Y296" s="15"/>
      <c r="Z296" s="16"/>
      <c r="AA296" s="17"/>
      <c r="AB296" s="17"/>
    </row>
    <row r="297" spans="1:28" s="32" customFormat="1" ht="15" customHeight="1">
      <c r="A297" s="15">
        <v>29</v>
      </c>
      <c r="B297" s="18" t="s">
        <v>716</v>
      </c>
      <c r="C297" s="14">
        <f t="shared" si="50"/>
        <v>1</v>
      </c>
      <c r="D297" s="14">
        <f t="shared" si="50"/>
        <v>1</v>
      </c>
      <c r="E297" s="14">
        <f t="shared" si="51"/>
        <v>0</v>
      </c>
      <c r="F297" s="14">
        <v>1</v>
      </c>
      <c r="G297" s="14">
        <v>1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>
        <v>1</v>
      </c>
      <c r="Y297" s="15"/>
      <c r="Z297" s="16"/>
      <c r="AA297" s="17"/>
      <c r="AB297" s="17"/>
    </row>
    <row r="298" spans="1:28" s="32" customFormat="1" ht="15" customHeight="1">
      <c r="A298" s="15">
        <v>30</v>
      </c>
      <c r="B298" s="18" t="s">
        <v>717</v>
      </c>
      <c r="C298" s="14">
        <f t="shared" si="50"/>
        <v>1</v>
      </c>
      <c r="D298" s="14">
        <f t="shared" si="50"/>
        <v>3</v>
      </c>
      <c r="E298" s="14">
        <f t="shared" si="50"/>
        <v>0</v>
      </c>
      <c r="F298" s="14"/>
      <c r="G298" s="14"/>
      <c r="H298" s="14"/>
      <c r="I298" s="14">
        <v>1</v>
      </c>
      <c r="J298" s="14">
        <v>3</v>
      </c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>
        <v>1</v>
      </c>
      <c r="Y298" s="15"/>
      <c r="Z298" s="16"/>
      <c r="AA298" s="17"/>
      <c r="AB298" s="17"/>
    </row>
    <row r="299" spans="1:28" s="32" customFormat="1" ht="15" customHeight="1">
      <c r="A299" s="15">
        <v>31</v>
      </c>
      <c r="B299" s="18" t="s">
        <v>718</v>
      </c>
      <c r="C299" s="14">
        <f aca="true" t="shared" si="59" ref="C299:E363">F299+I299+L299+O299+R299+U299</f>
        <v>1</v>
      </c>
      <c r="D299" s="14">
        <f t="shared" si="59"/>
        <v>1</v>
      </c>
      <c r="E299" s="14">
        <f t="shared" si="59"/>
        <v>0</v>
      </c>
      <c r="F299" s="14"/>
      <c r="G299" s="14"/>
      <c r="H299" s="14"/>
      <c r="I299" s="14">
        <v>1</v>
      </c>
      <c r="J299" s="14">
        <v>1</v>
      </c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>
        <v>1</v>
      </c>
      <c r="Y299" s="15"/>
      <c r="Z299" s="16"/>
      <c r="AA299" s="17"/>
      <c r="AB299" s="17"/>
    </row>
    <row r="300" spans="1:28" s="32" customFormat="1" ht="15" customHeight="1">
      <c r="A300" s="15">
        <v>32</v>
      </c>
      <c r="B300" s="18" t="s">
        <v>412</v>
      </c>
      <c r="C300" s="14">
        <f t="shared" si="59"/>
        <v>1</v>
      </c>
      <c r="D300" s="14">
        <f t="shared" si="59"/>
        <v>1</v>
      </c>
      <c r="E300" s="14">
        <f t="shared" si="59"/>
        <v>0</v>
      </c>
      <c r="F300" s="14"/>
      <c r="G300" s="14"/>
      <c r="H300" s="14"/>
      <c r="I300" s="14">
        <v>1</v>
      </c>
      <c r="J300" s="14">
        <v>1</v>
      </c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5"/>
      <c r="Z300" s="16"/>
      <c r="AA300" s="17"/>
      <c r="AB300" s="17"/>
    </row>
    <row r="301" spans="1:28" s="32" customFormat="1" ht="15" customHeight="1">
      <c r="A301" s="15">
        <v>33</v>
      </c>
      <c r="B301" s="18" t="s">
        <v>719</v>
      </c>
      <c r="C301" s="14">
        <f t="shared" si="59"/>
        <v>1</v>
      </c>
      <c r="D301" s="14">
        <f t="shared" si="59"/>
        <v>1</v>
      </c>
      <c r="E301" s="14">
        <f t="shared" si="59"/>
        <v>0</v>
      </c>
      <c r="F301" s="14"/>
      <c r="G301" s="14"/>
      <c r="H301" s="14"/>
      <c r="I301" s="14">
        <v>1</v>
      </c>
      <c r="J301" s="14">
        <v>1</v>
      </c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>
        <v>1</v>
      </c>
      <c r="Y301" s="15"/>
      <c r="Z301" s="16"/>
      <c r="AA301" s="17"/>
      <c r="AB301" s="17"/>
    </row>
    <row r="302" spans="1:26" s="17" customFormat="1" ht="15" customHeight="1">
      <c r="A302" s="15">
        <v>34</v>
      </c>
      <c r="B302" s="18" t="s">
        <v>781</v>
      </c>
      <c r="C302" s="14">
        <f>F302+I302+L302+O302+R302+U302</f>
        <v>1</v>
      </c>
      <c r="D302" s="14">
        <f>G302+J302+M302+P302+S302+V302</f>
        <v>1</v>
      </c>
      <c r="E302" s="14">
        <f>H302+K302+N302+Q302+T302+W302</f>
        <v>0</v>
      </c>
      <c r="F302" s="14">
        <v>1</v>
      </c>
      <c r="G302" s="14">
        <v>1</v>
      </c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>
        <v>1</v>
      </c>
      <c r="Y302" s="15"/>
      <c r="Z302" s="16"/>
    </row>
    <row r="303" spans="1:28" s="32" customFormat="1" ht="15" customHeight="1">
      <c r="A303" s="15">
        <v>35</v>
      </c>
      <c r="B303" s="18" t="s">
        <v>720</v>
      </c>
      <c r="C303" s="14">
        <f t="shared" si="59"/>
        <v>1</v>
      </c>
      <c r="D303" s="14">
        <f t="shared" si="59"/>
        <v>1</v>
      </c>
      <c r="E303" s="14">
        <f t="shared" si="59"/>
        <v>0</v>
      </c>
      <c r="F303" s="14"/>
      <c r="G303" s="14"/>
      <c r="H303" s="14"/>
      <c r="I303" s="14">
        <v>1</v>
      </c>
      <c r="J303" s="14">
        <v>1</v>
      </c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>
        <v>1</v>
      </c>
      <c r="Y303" s="15"/>
      <c r="Z303" s="16"/>
      <c r="AA303" s="17"/>
      <c r="AB303" s="17"/>
    </row>
    <row r="304" spans="1:28" s="32" customFormat="1" ht="15" customHeight="1">
      <c r="A304" s="15">
        <v>36</v>
      </c>
      <c r="B304" s="18" t="s">
        <v>782</v>
      </c>
      <c r="C304" s="14">
        <f>F304+I304+L304+O304+R304+U304</f>
        <v>1</v>
      </c>
      <c r="D304" s="14">
        <f>G304+J304+M304+P304+S304+V304</f>
        <v>1</v>
      </c>
      <c r="E304" s="14">
        <f>H304+K304+N304+Q304+T304+W304</f>
        <v>0</v>
      </c>
      <c r="F304" s="14"/>
      <c r="G304" s="14"/>
      <c r="H304" s="14"/>
      <c r="I304" s="14">
        <v>1</v>
      </c>
      <c r="J304" s="14">
        <v>1</v>
      </c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>
        <v>1</v>
      </c>
      <c r="Y304" s="15"/>
      <c r="Z304" s="16"/>
      <c r="AA304" s="17"/>
      <c r="AB304" s="17"/>
    </row>
    <row r="305" spans="1:28" s="32" customFormat="1" ht="15" customHeight="1">
      <c r="A305" s="15">
        <v>37</v>
      </c>
      <c r="B305" s="18" t="s">
        <v>728</v>
      </c>
      <c r="C305" s="14">
        <f t="shared" si="59"/>
        <v>1</v>
      </c>
      <c r="D305" s="14">
        <f t="shared" si="59"/>
        <v>1</v>
      </c>
      <c r="E305" s="14">
        <f t="shared" si="59"/>
        <v>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>
        <v>1</v>
      </c>
      <c r="P305" s="14">
        <v>1</v>
      </c>
      <c r="Q305" s="14"/>
      <c r="R305" s="14"/>
      <c r="S305" s="14"/>
      <c r="T305" s="14"/>
      <c r="U305" s="14"/>
      <c r="V305" s="14"/>
      <c r="W305" s="14"/>
      <c r="X305" s="14">
        <v>1</v>
      </c>
      <c r="Y305" s="15"/>
      <c r="Z305" s="16"/>
      <c r="AA305" s="17"/>
      <c r="AB305" s="17"/>
    </row>
    <row r="306" spans="1:28" s="32" customFormat="1" ht="15" customHeight="1">
      <c r="A306" s="15">
        <v>38</v>
      </c>
      <c r="B306" s="18" t="s">
        <v>729</v>
      </c>
      <c r="C306" s="14">
        <f t="shared" si="59"/>
        <v>1</v>
      </c>
      <c r="D306" s="14">
        <f t="shared" si="59"/>
        <v>1</v>
      </c>
      <c r="E306" s="14">
        <f t="shared" si="59"/>
        <v>0</v>
      </c>
      <c r="F306" s="14"/>
      <c r="G306" s="14"/>
      <c r="H306" s="14"/>
      <c r="I306" s="14">
        <v>1</v>
      </c>
      <c r="J306" s="14">
        <v>1</v>
      </c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>
        <v>1</v>
      </c>
      <c r="Y306" s="15"/>
      <c r="Z306" s="16"/>
      <c r="AA306" s="17"/>
      <c r="AB306" s="17"/>
    </row>
    <row r="307" spans="1:26" s="17" customFormat="1" ht="15" customHeight="1">
      <c r="A307" s="15">
        <v>39</v>
      </c>
      <c r="B307" s="18" t="s">
        <v>730</v>
      </c>
      <c r="C307" s="14">
        <f t="shared" si="59"/>
        <v>1</v>
      </c>
      <c r="D307" s="14">
        <f t="shared" si="59"/>
        <v>1</v>
      </c>
      <c r="E307" s="14">
        <f t="shared" si="59"/>
        <v>0</v>
      </c>
      <c r="F307" s="14">
        <v>1</v>
      </c>
      <c r="G307" s="14">
        <v>1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>
        <v>1</v>
      </c>
      <c r="Y307" s="15"/>
      <c r="Z307" s="16"/>
    </row>
    <row r="308" spans="1:28" s="32" customFormat="1" ht="15" customHeight="1">
      <c r="A308" s="15">
        <v>40</v>
      </c>
      <c r="B308" s="18" t="s">
        <v>731</v>
      </c>
      <c r="C308" s="14">
        <f t="shared" si="59"/>
        <v>1</v>
      </c>
      <c r="D308" s="14">
        <f t="shared" si="59"/>
        <v>1</v>
      </c>
      <c r="E308" s="14">
        <f t="shared" si="59"/>
        <v>0</v>
      </c>
      <c r="F308" s="14">
        <v>1</v>
      </c>
      <c r="G308" s="14">
        <v>1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>
        <v>1</v>
      </c>
      <c r="Y308" s="15"/>
      <c r="Z308" s="16"/>
      <c r="AA308" s="17"/>
      <c r="AB308" s="17"/>
    </row>
    <row r="309" spans="1:28" s="32" customFormat="1" ht="15" customHeight="1">
      <c r="A309" s="15">
        <v>41</v>
      </c>
      <c r="B309" s="18" t="s">
        <v>732</v>
      </c>
      <c r="C309" s="14">
        <f t="shared" si="59"/>
        <v>1</v>
      </c>
      <c r="D309" s="14">
        <f t="shared" si="59"/>
        <v>1</v>
      </c>
      <c r="E309" s="14">
        <f t="shared" si="59"/>
        <v>0</v>
      </c>
      <c r="F309" s="14"/>
      <c r="G309" s="14"/>
      <c r="H309" s="14"/>
      <c r="I309" s="14">
        <v>1</v>
      </c>
      <c r="J309" s="14">
        <v>1</v>
      </c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>
        <v>1</v>
      </c>
      <c r="Y309" s="15"/>
      <c r="Z309" s="16"/>
      <c r="AA309" s="17"/>
      <c r="AB309" s="17"/>
    </row>
    <row r="310" spans="1:28" s="32" customFormat="1" ht="15" customHeight="1">
      <c r="A310" s="15">
        <v>42</v>
      </c>
      <c r="B310" s="18" t="s">
        <v>733</v>
      </c>
      <c r="C310" s="14">
        <f t="shared" si="59"/>
        <v>1</v>
      </c>
      <c r="D310" s="14">
        <f t="shared" si="59"/>
        <v>1</v>
      </c>
      <c r="E310" s="14">
        <f t="shared" si="59"/>
        <v>0</v>
      </c>
      <c r="F310" s="14">
        <v>1</v>
      </c>
      <c r="G310" s="14">
        <v>1</v>
      </c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>
        <v>1</v>
      </c>
      <c r="Y310" s="15"/>
      <c r="Z310" s="16"/>
      <c r="AA310" s="17"/>
      <c r="AB310" s="17"/>
    </row>
    <row r="311" spans="1:28" s="32" customFormat="1" ht="15" customHeight="1">
      <c r="A311" s="15">
        <v>43</v>
      </c>
      <c r="B311" s="18" t="s">
        <v>734</v>
      </c>
      <c r="C311" s="14">
        <f t="shared" si="59"/>
        <v>1</v>
      </c>
      <c r="D311" s="14">
        <f t="shared" si="59"/>
        <v>1</v>
      </c>
      <c r="E311" s="14">
        <f t="shared" si="59"/>
        <v>0</v>
      </c>
      <c r="F311" s="14">
        <v>1</v>
      </c>
      <c r="G311" s="14">
        <v>1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>
        <v>1</v>
      </c>
      <c r="Y311" s="15"/>
      <c r="Z311" s="16"/>
      <c r="AA311" s="17"/>
      <c r="AB311" s="17"/>
    </row>
    <row r="312" spans="1:28" s="32" customFormat="1" ht="15" customHeight="1">
      <c r="A312" s="15">
        <v>44</v>
      </c>
      <c r="B312" s="18" t="s">
        <v>735</v>
      </c>
      <c r="C312" s="14">
        <f t="shared" si="59"/>
        <v>1</v>
      </c>
      <c r="D312" s="14">
        <f t="shared" si="59"/>
        <v>3</v>
      </c>
      <c r="E312" s="14">
        <f t="shared" si="59"/>
        <v>0</v>
      </c>
      <c r="F312" s="14"/>
      <c r="G312" s="14"/>
      <c r="H312" s="14"/>
      <c r="I312" s="14">
        <v>1</v>
      </c>
      <c r="J312" s="14">
        <v>3</v>
      </c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>
        <v>3</v>
      </c>
      <c r="Y312" s="15"/>
      <c r="Z312" s="16"/>
      <c r="AA312" s="17"/>
      <c r="AB312" s="17"/>
    </row>
    <row r="313" spans="1:28" s="32" customFormat="1" ht="15" customHeight="1">
      <c r="A313" s="15">
        <v>45</v>
      </c>
      <c r="B313" s="18" t="s">
        <v>736</v>
      </c>
      <c r="C313" s="14">
        <f t="shared" si="59"/>
        <v>1</v>
      </c>
      <c r="D313" s="14">
        <f t="shared" si="59"/>
        <v>1</v>
      </c>
      <c r="E313" s="14">
        <f t="shared" si="59"/>
        <v>0</v>
      </c>
      <c r="F313" s="14">
        <v>1</v>
      </c>
      <c r="G313" s="14">
        <v>1</v>
      </c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>
        <v>1</v>
      </c>
      <c r="Y313" s="15"/>
      <c r="Z313" s="16"/>
      <c r="AA313" s="17"/>
      <c r="AB313" s="17"/>
    </row>
    <row r="314" spans="1:28" s="32" customFormat="1" ht="15" customHeight="1">
      <c r="A314" s="15">
        <v>46</v>
      </c>
      <c r="B314" s="18" t="s">
        <v>737</v>
      </c>
      <c r="C314" s="14">
        <f t="shared" si="59"/>
        <v>1</v>
      </c>
      <c r="D314" s="14">
        <f t="shared" si="59"/>
        <v>1</v>
      </c>
      <c r="E314" s="14">
        <f t="shared" si="59"/>
        <v>0</v>
      </c>
      <c r="F314" s="14">
        <v>1</v>
      </c>
      <c r="G314" s="14">
        <v>1</v>
      </c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>
        <v>1</v>
      </c>
      <c r="Y314" s="15"/>
      <c r="Z314" s="16"/>
      <c r="AA314" s="17"/>
      <c r="AB314" s="17"/>
    </row>
    <row r="315" spans="1:28" s="32" customFormat="1" ht="15" customHeight="1">
      <c r="A315" s="15">
        <v>47</v>
      </c>
      <c r="B315" s="18" t="s">
        <v>738</v>
      </c>
      <c r="C315" s="14">
        <f t="shared" si="59"/>
        <v>1</v>
      </c>
      <c r="D315" s="14">
        <f t="shared" si="59"/>
        <v>1</v>
      </c>
      <c r="E315" s="14">
        <f t="shared" si="59"/>
        <v>0</v>
      </c>
      <c r="F315" s="14">
        <v>1</v>
      </c>
      <c r="G315" s="14">
        <v>1</v>
      </c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>
        <v>1</v>
      </c>
      <c r="Y315" s="15"/>
      <c r="Z315" s="16"/>
      <c r="AA315" s="17"/>
      <c r="AB315" s="17"/>
    </row>
    <row r="316" spans="1:28" s="32" customFormat="1" ht="15" customHeight="1">
      <c r="A316" s="15">
        <v>48</v>
      </c>
      <c r="B316" s="18" t="s">
        <v>739</v>
      </c>
      <c r="C316" s="14">
        <f t="shared" si="59"/>
        <v>1</v>
      </c>
      <c r="D316" s="14">
        <f t="shared" si="59"/>
        <v>1</v>
      </c>
      <c r="E316" s="14">
        <f t="shared" si="59"/>
        <v>0</v>
      </c>
      <c r="F316" s="14">
        <v>1</v>
      </c>
      <c r="G316" s="14">
        <v>1</v>
      </c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>
        <v>1</v>
      </c>
      <c r="Y316" s="15"/>
      <c r="Z316" s="16"/>
      <c r="AA316" s="17"/>
      <c r="AB316" s="17"/>
    </row>
    <row r="317" spans="1:28" s="32" customFormat="1" ht="15" customHeight="1">
      <c r="A317" s="15">
        <v>49</v>
      </c>
      <c r="B317" s="18" t="s">
        <v>740</v>
      </c>
      <c r="C317" s="14">
        <f t="shared" si="59"/>
        <v>1</v>
      </c>
      <c r="D317" s="14">
        <f t="shared" si="59"/>
        <v>1</v>
      </c>
      <c r="E317" s="14">
        <f t="shared" si="59"/>
        <v>0</v>
      </c>
      <c r="F317" s="14">
        <v>1</v>
      </c>
      <c r="G317" s="14">
        <v>1</v>
      </c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>
        <v>1</v>
      </c>
      <c r="Y317" s="15"/>
      <c r="Z317" s="16"/>
      <c r="AA317" s="17"/>
      <c r="AB317" s="17"/>
    </row>
    <row r="318" spans="1:28" s="32" customFormat="1" ht="15" customHeight="1">
      <c r="A318" s="15">
        <v>50</v>
      </c>
      <c r="B318" s="18" t="s">
        <v>741</v>
      </c>
      <c r="C318" s="14">
        <f t="shared" si="59"/>
        <v>1</v>
      </c>
      <c r="D318" s="14">
        <f t="shared" si="59"/>
        <v>1</v>
      </c>
      <c r="E318" s="14">
        <f t="shared" si="59"/>
        <v>0</v>
      </c>
      <c r="F318" s="14">
        <v>1</v>
      </c>
      <c r="G318" s="14">
        <v>1</v>
      </c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>
        <v>1</v>
      </c>
      <c r="Y318" s="15"/>
      <c r="Z318" s="16"/>
      <c r="AA318" s="17"/>
      <c r="AB318" s="17"/>
    </row>
    <row r="319" spans="1:28" s="32" customFormat="1" ht="15" customHeight="1">
      <c r="A319" s="15">
        <v>51</v>
      </c>
      <c r="B319" s="18" t="s">
        <v>742</v>
      </c>
      <c r="C319" s="14">
        <f t="shared" si="59"/>
        <v>1</v>
      </c>
      <c r="D319" s="14">
        <f t="shared" si="59"/>
        <v>2</v>
      </c>
      <c r="E319" s="14">
        <f t="shared" si="59"/>
        <v>0</v>
      </c>
      <c r="F319" s="14">
        <v>1</v>
      </c>
      <c r="G319" s="14">
        <v>2</v>
      </c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>
        <v>2</v>
      </c>
      <c r="Y319" s="15"/>
      <c r="Z319" s="16"/>
      <c r="AA319" s="17"/>
      <c r="AB319" s="17"/>
    </row>
    <row r="320" spans="1:28" s="32" customFormat="1" ht="15" customHeight="1">
      <c r="A320" s="15">
        <v>52</v>
      </c>
      <c r="B320" s="18" t="s">
        <v>743</v>
      </c>
      <c r="C320" s="14">
        <f t="shared" si="59"/>
        <v>1</v>
      </c>
      <c r="D320" s="14">
        <f t="shared" si="59"/>
        <v>1</v>
      </c>
      <c r="E320" s="14">
        <f t="shared" si="59"/>
        <v>0</v>
      </c>
      <c r="F320" s="14"/>
      <c r="G320" s="14"/>
      <c r="H320" s="14"/>
      <c r="I320" s="14"/>
      <c r="J320" s="14"/>
      <c r="K320" s="14"/>
      <c r="L320" s="14">
        <v>1</v>
      </c>
      <c r="M320" s="14">
        <v>1</v>
      </c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>
        <v>1</v>
      </c>
      <c r="Y320" s="15"/>
      <c r="Z320" s="16"/>
      <c r="AA320" s="17"/>
      <c r="AB320" s="17"/>
    </row>
    <row r="321" spans="1:28" s="32" customFormat="1" ht="15" customHeight="1">
      <c r="A321" s="15">
        <v>53</v>
      </c>
      <c r="B321" s="18" t="s">
        <v>744</v>
      </c>
      <c r="C321" s="14">
        <f t="shared" si="59"/>
        <v>1</v>
      </c>
      <c r="D321" s="14">
        <f t="shared" si="59"/>
        <v>1</v>
      </c>
      <c r="E321" s="14">
        <f t="shared" si="59"/>
        <v>0</v>
      </c>
      <c r="F321" s="14"/>
      <c r="G321" s="14"/>
      <c r="H321" s="14"/>
      <c r="I321" s="14">
        <v>1</v>
      </c>
      <c r="J321" s="14">
        <v>1</v>
      </c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>
        <v>1</v>
      </c>
      <c r="Y321" s="15"/>
      <c r="Z321" s="16"/>
      <c r="AA321" s="17"/>
      <c r="AB321" s="17"/>
    </row>
    <row r="322" spans="1:28" s="32" customFormat="1" ht="15" customHeight="1">
      <c r="A322" s="15">
        <v>54</v>
      </c>
      <c r="B322" s="18" t="s">
        <v>745</v>
      </c>
      <c r="C322" s="14">
        <f t="shared" si="59"/>
        <v>1</v>
      </c>
      <c r="D322" s="14">
        <f t="shared" si="59"/>
        <v>1</v>
      </c>
      <c r="E322" s="14">
        <f t="shared" si="59"/>
        <v>0</v>
      </c>
      <c r="F322" s="14">
        <v>1</v>
      </c>
      <c r="G322" s="14">
        <v>1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>
        <v>1</v>
      </c>
      <c r="Y322" s="15"/>
      <c r="Z322" s="16"/>
      <c r="AA322" s="17"/>
      <c r="AB322" s="17"/>
    </row>
    <row r="323" spans="1:28" s="32" customFormat="1" ht="15" customHeight="1">
      <c r="A323" s="15">
        <v>55</v>
      </c>
      <c r="B323" s="18" t="s">
        <v>746</v>
      </c>
      <c r="C323" s="14">
        <f t="shared" si="59"/>
        <v>1</v>
      </c>
      <c r="D323" s="14">
        <f t="shared" si="59"/>
        <v>1</v>
      </c>
      <c r="E323" s="14">
        <f t="shared" si="59"/>
        <v>0</v>
      </c>
      <c r="F323" s="14">
        <v>1</v>
      </c>
      <c r="G323" s="14">
        <v>1</v>
      </c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>
        <v>1</v>
      </c>
      <c r="Y323" s="15"/>
      <c r="Z323" s="16"/>
      <c r="AA323" s="17"/>
      <c r="AB323" s="17"/>
    </row>
    <row r="324" spans="1:28" s="32" customFormat="1" ht="15" customHeight="1">
      <c r="A324" s="15">
        <v>56</v>
      </c>
      <c r="B324" s="18" t="s">
        <v>747</v>
      </c>
      <c r="C324" s="14">
        <f t="shared" si="59"/>
        <v>1</v>
      </c>
      <c r="D324" s="14">
        <f t="shared" si="59"/>
        <v>1</v>
      </c>
      <c r="E324" s="14">
        <f t="shared" si="59"/>
        <v>0</v>
      </c>
      <c r="F324" s="14">
        <v>1</v>
      </c>
      <c r="G324" s="14">
        <v>1</v>
      </c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>
        <v>1</v>
      </c>
      <c r="Y324" s="15"/>
      <c r="Z324" s="16"/>
      <c r="AA324" s="17"/>
      <c r="AB324" s="17"/>
    </row>
    <row r="325" spans="1:28" s="32" customFormat="1" ht="15" customHeight="1">
      <c r="A325" s="15">
        <v>57</v>
      </c>
      <c r="B325" s="18" t="s">
        <v>748</v>
      </c>
      <c r="C325" s="14">
        <f t="shared" si="59"/>
        <v>1</v>
      </c>
      <c r="D325" s="14">
        <f t="shared" si="59"/>
        <v>1</v>
      </c>
      <c r="E325" s="14">
        <f t="shared" si="59"/>
        <v>0</v>
      </c>
      <c r="F325" s="14">
        <v>1</v>
      </c>
      <c r="G325" s="14">
        <v>1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>
        <v>1</v>
      </c>
      <c r="Y325" s="15"/>
      <c r="Z325" s="16"/>
      <c r="AA325" s="17"/>
      <c r="AB325" s="17"/>
    </row>
    <row r="326" spans="1:28" s="32" customFormat="1" ht="15" customHeight="1">
      <c r="A326" s="15">
        <v>58</v>
      </c>
      <c r="B326" s="18" t="s">
        <v>749</v>
      </c>
      <c r="C326" s="14">
        <f t="shared" si="59"/>
        <v>1</v>
      </c>
      <c r="D326" s="14">
        <f t="shared" si="59"/>
        <v>1</v>
      </c>
      <c r="E326" s="14">
        <f t="shared" si="59"/>
        <v>0</v>
      </c>
      <c r="F326" s="14">
        <v>1</v>
      </c>
      <c r="G326" s="14">
        <v>1</v>
      </c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>
        <v>1</v>
      </c>
      <c r="Y326" s="15"/>
      <c r="Z326" s="16"/>
      <c r="AA326" s="17"/>
      <c r="AB326" s="17"/>
    </row>
    <row r="327" spans="1:28" s="32" customFormat="1" ht="15" customHeight="1">
      <c r="A327" s="15">
        <v>59</v>
      </c>
      <c r="B327" s="18" t="s">
        <v>750</v>
      </c>
      <c r="C327" s="14">
        <f t="shared" si="59"/>
        <v>1</v>
      </c>
      <c r="D327" s="14">
        <f t="shared" si="59"/>
        <v>1</v>
      </c>
      <c r="E327" s="14">
        <f t="shared" si="59"/>
        <v>0</v>
      </c>
      <c r="F327" s="14">
        <v>1</v>
      </c>
      <c r="G327" s="14">
        <v>1</v>
      </c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>
        <v>1</v>
      </c>
      <c r="Y327" s="15"/>
      <c r="Z327" s="16"/>
      <c r="AA327" s="17"/>
      <c r="AB327" s="17"/>
    </row>
    <row r="328" spans="1:28" s="32" customFormat="1" ht="15" customHeight="1">
      <c r="A328" s="15">
        <v>60</v>
      </c>
      <c r="B328" s="18" t="s">
        <v>755</v>
      </c>
      <c r="C328" s="14">
        <f t="shared" si="59"/>
        <v>1</v>
      </c>
      <c r="D328" s="14">
        <f t="shared" si="59"/>
        <v>1</v>
      </c>
      <c r="E328" s="14">
        <f t="shared" si="59"/>
        <v>0</v>
      </c>
      <c r="F328" s="14">
        <v>1</v>
      </c>
      <c r="G328" s="14">
        <v>1</v>
      </c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>
        <v>1</v>
      </c>
      <c r="Y328" s="15"/>
      <c r="Z328" s="16"/>
      <c r="AA328" s="17"/>
      <c r="AB328" s="17"/>
    </row>
    <row r="329" spans="1:28" s="32" customFormat="1" ht="15" customHeight="1">
      <c r="A329" s="15">
        <v>61</v>
      </c>
      <c r="B329" s="18" t="s">
        <v>756</v>
      </c>
      <c r="C329" s="14">
        <f t="shared" si="59"/>
        <v>1</v>
      </c>
      <c r="D329" s="14">
        <f t="shared" si="59"/>
        <v>1</v>
      </c>
      <c r="E329" s="14">
        <f t="shared" si="59"/>
        <v>0</v>
      </c>
      <c r="F329" s="14"/>
      <c r="G329" s="14"/>
      <c r="H329" s="14"/>
      <c r="I329" s="14">
        <v>1</v>
      </c>
      <c r="J329" s="14">
        <v>1</v>
      </c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>
        <v>1</v>
      </c>
      <c r="Y329" s="15"/>
      <c r="Z329" s="16"/>
      <c r="AA329" s="17"/>
      <c r="AB329" s="17"/>
    </row>
    <row r="330" spans="1:26" s="17" customFormat="1" ht="15" customHeight="1">
      <c r="A330" s="15">
        <v>62</v>
      </c>
      <c r="B330" s="18" t="s">
        <v>757</v>
      </c>
      <c r="C330" s="14">
        <f t="shared" si="59"/>
        <v>1</v>
      </c>
      <c r="D330" s="14">
        <f t="shared" si="59"/>
        <v>1</v>
      </c>
      <c r="E330" s="14">
        <f t="shared" si="59"/>
        <v>0</v>
      </c>
      <c r="F330" s="14">
        <v>1</v>
      </c>
      <c r="G330" s="14">
        <v>1</v>
      </c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>
        <v>1</v>
      </c>
      <c r="Y330" s="15"/>
      <c r="Z330" s="16"/>
    </row>
    <row r="331" spans="1:26" s="17" customFormat="1" ht="15" customHeight="1">
      <c r="A331" s="15">
        <v>63</v>
      </c>
      <c r="B331" s="18" t="s">
        <v>758</v>
      </c>
      <c r="C331" s="14">
        <f t="shared" si="59"/>
        <v>1</v>
      </c>
      <c r="D331" s="14">
        <f t="shared" si="59"/>
        <v>1</v>
      </c>
      <c r="E331" s="14">
        <f t="shared" si="59"/>
        <v>0</v>
      </c>
      <c r="F331" s="14">
        <v>1</v>
      </c>
      <c r="G331" s="14">
        <v>1</v>
      </c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>
        <v>1</v>
      </c>
      <c r="Y331" s="15"/>
      <c r="Z331" s="16"/>
    </row>
    <row r="332" spans="1:26" s="17" customFormat="1" ht="15" customHeight="1">
      <c r="A332" s="15">
        <v>64</v>
      </c>
      <c r="B332" s="18" t="s">
        <v>759</v>
      </c>
      <c r="C332" s="14">
        <f t="shared" si="59"/>
        <v>1</v>
      </c>
      <c r="D332" s="14">
        <f t="shared" si="59"/>
        <v>1</v>
      </c>
      <c r="E332" s="14">
        <f t="shared" si="59"/>
        <v>0</v>
      </c>
      <c r="F332" s="14">
        <v>1</v>
      </c>
      <c r="G332" s="14">
        <v>1</v>
      </c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>
        <v>1</v>
      </c>
      <c r="Y332" s="15"/>
      <c r="Z332" s="16"/>
    </row>
    <row r="333" spans="1:26" s="17" customFormat="1" ht="15" customHeight="1">
      <c r="A333" s="15">
        <v>65</v>
      </c>
      <c r="B333" s="18" t="s">
        <v>760</v>
      </c>
      <c r="C333" s="14">
        <f t="shared" si="59"/>
        <v>1</v>
      </c>
      <c r="D333" s="14">
        <f t="shared" si="59"/>
        <v>1</v>
      </c>
      <c r="E333" s="14">
        <f t="shared" si="59"/>
        <v>0</v>
      </c>
      <c r="F333" s="14">
        <v>1</v>
      </c>
      <c r="G333" s="14">
        <v>1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>
        <v>1</v>
      </c>
      <c r="Y333" s="15"/>
      <c r="Z333" s="16"/>
    </row>
    <row r="334" spans="1:26" s="17" customFormat="1" ht="16.5" customHeight="1">
      <c r="A334" s="15">
        <v>66</v>
      </c>
      <c r="B334" s="18" t="s">
        <v>761</v>
      </c>
      <c r="C334" s="14">
        <f t="shared" si="59"/>
        <v>1</v>
      </c>
      <c r="D334" s="14">
        <f t="shared" si="59"/>
        <v>1</v>
      </c>
      <c r="E334" s="14">
        <f t="shared" si="59"/>
        <v>0</v>
      </c>
      <c r="F334" s="14">
        <v>1</v>
      </c>
      <c r="G334" s="14">
        <v>1</v>
      </c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>
        <v>1</v>
      </c>
      <c r="Y334" s="15"/>
      <c r="Z334" s="16"/>
    </row>
    <row r="335" spans="1:26" s="17" customFormat="1" ht="15" customHeight="1">
      <c r="A335" s="15">
        <v>67</v>
      </c>
      <c r="B335" s="18" t="s">
        <v>762</v>
      </c>
      <c r="C335" s="14">
        <f t="shared" si="59"/>
        <v>1</v>
      </c>
      <c r="D335" s="14">
        <f t="shared" si="59"/>
        <v>1</v>
      </c>
      <c r="E335" s="14">
        <f t="shared" si="59"/>
        <v>0</v>
      </c>
      <c r="F335" s="14"/>
      <c r="G335" s="14"/>
      <c r="H335" s="14"/>
      <c r="I335" s="14">
        <v>1</v>
      </c>
      <c r="J335" s="14">
        <v>1</v>
      </c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>
        <v>1</v>
      </c>
      <c r="Y335" s="15"/>
      <c r="Z335" s="16"/>
    </row>
    <row r="336" spans="1:26" s="17" customFormat="1" ht="15" customHeight="1">
      <c r="A336" s="15">
        <v>68</v>
      </c>
      <c r="B336" s="18" t="s">
        <v>763</v>
      </c>
      <c r="C336" s="14">
        <f t="shared" si="59"/>
        <v>1</v>
      </c>
      <c r="D336" s="14">
        <f t="shared" si="59"/>
        <v>2</v>
      </c>
      <c r="E336" s="14">
        <f t="shared" si="59"/>
        <v>0</v>
      </c>
      <c r="F336" s="14">
        <v>1</v>
      </c>
      <c r="G336" s="14">
        <v>2</v>
      </c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>
        <v>2</v>
      </c>
      <c r="Y336" s="15"/>
      <c r="Z336" s="16"/>
    </row>
    <row r="337" spans="1:28" s="32" customFormat="1" ht="15" customHeight="1">
      <c r="A337" s="15">
        <v>69</v>
      </c>
      <c r="B337" s="18" t="s">
        <v>764</v>
      </c>
      <c r="C337" s="14">
        <f t="shared" si="59"/>
        <v>1</v>
      </c>
      <c r="D337" s="14">
        <f t="shared" si="59"/>
        <v>1</v>
      </c>
      <c r="E337" s="14">
        <f t="shared" si="59"/>
        <v>0</v>
      </c>
      <c r="F337" s="14"/>
      <c r="G337" s="14"/>
      <c r="H337" s="14"/>
      <c r="I337" s="14">
        <v>1</v>
      </c>
      <c r="J337" s="14">
        <v>1</v>
      </c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>
        <v>1</v>
      </c>
      <c r="Y337" s="15"/>
      <c r="Z337" s="16"/>
      <c r="AA337" s="17"/>
      <c r="AB337" s="17"/>
    </row>
    <row r="338" spans="1:28" s="32" customFormat="1" ht="15" customHeight="1">
      <c r="A338" s="15">
        <v>70</v>
      </c>
      <c r="B338" s="18" t="s">
        <v>765</v>
      </c>
      <c r="C338" s="14">
        <f t="shared" si="59"/>
        <v>1</v>
      </c>
      <c r="D338" s="14">
        <f t="shared" si="59"/>
        <v>1</v>
      </c>
      <c r="E338" s="14">
        <f t="shared" si="59"/>
        <v>0</v>
      </c>
      <c r="F338" s="14"/>
      <c r="G338" s="14"/>
      <c r="H338" s="14"/>
      <c r="I338" s="14">
        <v>1</v>
      </c>
      <c r="J338" s="14">
        <v>1</v>
      </c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>
        <v>1</v>
      </c>
      <c r="Y338" s="15"/>
      <c r="Z338" s="16"/>
      <c r="AA338" s="17"/>
      <c r="AB338" s="17"/>
    </row>
    <row r="339" spans="1:28" s="32" customFormat="1" ht="15" customHeight="1">
      <c r="A339" s="15">
        <v>71</v>
      </c>
      <c r="B339" s="18" t="s">
        <v>766</v>
      </c>
      <c r="C339" s="14">
        <f t="shared" si="59"/>
        <v>1</v>
      </c>
      <c r="D339" s="14">
        <f t="shared" si="59"/>
        <v>1</v>
      </c>
      <c r="E339" s="14">
        <f t="shared" si="59"/>
        <v>0</v>
      </c>
      <c r="F339" s="14"/>
      <c r="G339" s="14"/>
      <c r="H339" s="14"/>
      <c r="I339" s="14">
        <v>1</v>
      </c>
      <c r="J339" s="14">
        <v>1</v>
      </c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>
        <v>1</v>
      </c>
      <c r="Y339" s="15"/>
      <c r="Z339" s="16"/>
      <c r="AA339" s="17"/>
      <c r="AB339" s="17"/>
    </row>
    <row r="340" spans="1:26" s="17" customFormat="1" ht="15" customHeight="1">
      <c r="A340" s="15">
        <v>72</v>
      </c>
      <c r="B340" s="18" t="s">
        <v>767</v>
      </c>
      <c r="C340" s="14">
        <f t="shared" si="59"/>
        <v>1</v>
      </c>
      <c r="D340" s="14">
        <f t="shared" si="59"/>
        <v>1</v>
      </c>
      <c r="E340" s="14">
        <f t="shared" si="59"/>
        <v>0</v>
      </c>
      <c r="F340" s="14">
        <v>1</v>
      </c>
      <c r="G340" s="14">
        <v>1</v>
      </c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>
        <v>1</v>
      </c>
      <c r="Y340" s="15"/>
      <c r="Z340" s="16"/>
    </row>
    <row r="341" spans="1:28" s="32" customFormat="1" ht="15" customHeight="1">
      <c r="A341" s="15">
        <v>73</v>
      </c>
      <c r="B341" s="18" t="s">
        <v>768</v>
      </c>
      <c r="C341" s="14">
        <f t="shared" si="59"/>
        <v>1</v>
      </c>
      <c r="D341" s="14">
        <f t="shared" si="59"/>
        <v>1</v>
      </c>
      <c r="E341" s="14">
        <f t="shared" si="59"/>
        <v>0</v>
      </c>
      <c r="F341" s="14">
        <v>1</v>
      </c>
      <c r="G341" s="14">
        <v>1</v>
      </c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>
        <v>1</v>
      </c>
      <c r="Y341" s="15"/>
      <c r="Z341" s="16"/>
      <c r="AA341" s="17"/>
      <c r="AB341" s="17"/>
    </row>
    <row r="342" spans="1:28" s="32" customFormat="1" ht="15" customHeight="1">
      <c r="A342" s="15">
        <v>74</v>
      </c>
      <c r="B342" s="18" t="s">
        <v>769</v>
      </c>
      <c r="C342" s="14">
        <f t="shared" si="59"/>
        <v>1</v>
      </c>
      <c r="D342" s="14">
        <f t="shared" si="59"/>
        <v>1</v>
      </c>
      <c r="E342" s="14">
        <f t="shared" si="59"/>
        <v>0</v>
      </c>
      <c r="F342" s="14"/>
      <c r="G342" s="14"/>
      <c r="H342" s="14"/>
      <c r="I342" s="14">
        <v>1</v>
      </c>
      <c r="J342" s="14">
        <v>1</v>
      </c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>
        <v>1</v>
      </c>
      <c r="Y342" s="15"/>
      <c r="Z342" s="16"/>
      <c r="AA342" s="17"/>
      <c r="AB342" s="17"/>
    </row>
    <row r="343" spans="1:28" s="32" customFormat="1" ht="15" customHeight="1">
      <c r="A343" s="15">
        <v>75</v>
      </c>
      <c r="B343" s="18" t="s">
        <v>770</v>
      </c>
      <c r="C343" s="14">
        <f t="shared" si="59"/>
        <v>1</v>
      </c>
      <c r="D343" s="14">
        <f t="shared" si="59"/>
        <v>1</v>
      </c>
      <c r="E343" s="14">
        <f t="shared" si="59"/>
        <v>0</v>
      </c>
      <c r="F343" s="14"/>
      <c r="G343" s="14"/>
      <c r="H343" s="14"/>
      <c r="I343" s="14">
        <v>1</v>
      </c>
      <c r="J343" s="14">
        <v>1</v>
      </c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>
        <v>1</v>
      </c>
      <c r="Y343" s="15"/>
      <c r="Z343" s="16"/>
      <c r="AA343" s="17"/>
      <c r="AB343" s="17"/>
    </row>
    <row r="344" spans="1:28" s="32" customFormat="1" ht="15" customHeight="1">
      <c r="A344" s="15">
        <v>76</v>
      </c>
      <c r="B344" s="18" t="s">
        <v>771</v>
      </c>
      <c r="C344" s="14">
        <f t="shared" si="59"/>
        <v>1</v>
      </c>
      <c r="D344" s="14">
        <f t="shared" si="59"/>
        <v>1</v>
      </c>
      <c r="E344" s="14">
        <f t="shared" si="59"/>
        <v>0</v>
      </c>
      <c r="F344" s="14"/>
      <c r="G344" s="14"/>
      <c r="H344" s="14"/>
      <c r="I344" s="14">
        <v>1</v>
      </c>
      <c r="J344" s="14">
        <v>1</v>
      </c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>
        <v>1</v>
      </c>
      <c r="Y344" s="15"/>
      <c r="Z344" s="16"/>
      <c r="AA344" s="17"/>
      <c r="AB344" s="17"/>
    </row>
    <row r="345" spans="1:28" s="32" customFormat="1" ht="15" customHeight="1">
      <c r="A345" s="15">
        <v>77</v>
      </c>
      <c r="B345" s="18" t="s">
        <v>772</v>
      </c>
      <c r="C345" s="14">
        <f t="shared" si="59"/>
        <v>1</v>
      </c>
      <c r="D345" s="14">
        <f t="shared" si="59"/>
        <v>1</v>
      </c>
      <c r="E345" s="14">
        <f t="shared" si="59"/>
        <v>0</v>
      </c>
      <c r="F345" s="14"/>
      <c r="G345" s="14"/>
      <c r="H345" s="14"/>
      <c r="I345" s="14">
        <v>1</v>
      </c>
      <c r="J345" s="14">
        <v>1</v>
      </c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>
        <v>1</v>
      </c>
      <c r="Y345" s="15"/>
      <c r="Z345" s="16"/>
      <c r="AA345" s="17"/>
      <c r="AB345" s="17"/>
    </row>
    <row r="346" spans="1:28" s="32" customFormat="1" ht="15" customHeight="1">
      <c r="A346" s="15">
        <v>78</v>
      </c>
      <c r="B346" s="18" t="s">
        <v>773</v>
      </c>
      <c r="C346" s="14">
        <f t="shared" si="59"/>
        <v>1</v>
      </c>
      <c r="D346" s="14">
        <f t="shared" si="59"/>
        <v>1</v>
      </c>
      <c r="E346" s="14">
        <f t="shared" si="59"/>
        <v>0</v>
      </c>
      <c r="F346" s="14"/>
      <c r="G346" s="14"/>
      <c r="H346" s="14"/>
      <c r="I346" s="14">
        <v>1</v>
      </c>
      <c r="J346" s="14">
        <v>1</v>
      </c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>
        <v>1</v>
      </c>
      <c r="Y346" s="15"/>
      <c r="Z346" s="16"/>
      <c r="AA346" s="17"/>
      <c r="AB346" s="17"/>
    </row>
    <row r="347" spans="1:28" s="32" customFormat="1" ht="15" customHeight="1">
      <c r="A347" s="15">
        <v>79</v>
      </c>
      <c r="B347" s="18" t="s">
        <v>774</v>
      </c>
      <c r="C347" s="14">
        <f t="shared" si="59"/>
        <v>1</v>
      </c>
      <c r="D347" s="14">
        <f t="shared" si="59"/>
        <v>1</v>
      </c>
      <c r="E347" s="14">
        <f t="shared" si="59"/>
        <v>0</v>
      </c>
      <c r="F347" s="14"/>
      <c r="G347" s="14"/>
      <c r="H347" s="14"/>
      <c r="I347" s="14">
        <v>1</v>
      </c>
      <c r="J347" s="14">
        <v>1</v>
      </c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>
        <v>1</v>
      </c>
      <c r="Y347" s="15"/>
      <c r="Z347" s="16"/>
      <c r="AA347" s="17"/>
      <c r="AB347" s="17"/>
    </row>
    <row r="348" spans="1:28" s="32" customFormat="1" ht="15" customHeight="1">
      <c r="A348" s="15">
        <v>80</v>
      </c>
      <c r="B348" s="18" t="s">
        <v>775</v>
      </c>
      <c r="C348" s="14">
        <f t="shared" si="59"/>
        <v>1</v>
      </c>
      <c r="D348" s="14">
        <f t="shared" si="59"/>
        <v>1</v>
      </c>
      <c r="E348" s="14">
        <f t="shared" si="59"/>
        <v>0</v>
      </c>
      <c r="F348" s="14"/>
      <c r="G348" s="14"/>
      <c r="H348" s="14"/>
      <c r="I348" s="14">
        <v>1</v>
      </c>
      <c r="J348" s="14">
        <v>1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>
        <v>1</v>
      </c>
      <c r="Y348" s="15"/>
      <c r="Z348" s="16"/>
      <c r="AA348" s="17"/>
      <c r="AB348" s="17"/>
    </row>
    <row r="349" spans="1:28" s="32" customFormat="1" ht="15" customHeight="1">
      <c r="A349" s="15">
        <v>81</v>
      </c>
      <c r="B349" s="18" t="s">
        <v>776</v>
      </c>
      <c r="C349" s="14">
        <f t="shared" si="59"/>
        <v>1</v>
      </c>
      <c r="D349" s="14">
        <f t="shared" si="59"/>
        <v>1</v>
      </c>
      <c r="E349" s="14">
        <f t="shared" si="59"/>
        <v>0</v>
      </c>
      <c r="F349" s="14"/>
      <c r="G349" s="14"/>
      <c r="H349" s="14"/>
      <c r="I349" s="14">
        <v>1</v>
      </c>
      <c r="J349" s="14">
        <v>1</v>
      </c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>
        <v>1</v>
      </c>
      <c r="Y349" s="15"/>
      <c r="Z349" s="16"/>
      <c r="AA349" s="17"/>
      <c r="AB349" s="17"/>
    </row>
    <row r="350" spans="1:28" s="32" customFormat="1" ht="15" customHeight="1">
      <c r="A350" s="15">
        <v>82</v>
      </c>
      <c r="B350" s="18" t="s">
        <v>777</v>
      </c>
      <c r="C350" s="14">
        <f t="shared" si="59"/>
        <v>1</v>
      </c>
      <c r="D350" s="14">
        <f t="shared" si="59"/>
        <v>1</v>
      </c>
      <c r="E350" s="14">
        <f t="shared" si="59"/>
        <v>0</v>
      </c>
      <c r="F350" s="14"/>
      <c r="G350" s="14"/>
      <c r="H350" s="14"/>
      <c r="I350" s="14">
        <v>1</v>
      </c>
      <c r="J350" s="14">
        <v>1</v>
      </c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>
        <v>1</v>
      </c>
      <c r="Y350" s="15"/>
      <c r="Z350" s="16"/>
      <c r="AA350" s="17"/>
      <c r="AB350" s="17"/>
    </row>
    <row r="351" spans="1:28" s="32" customFormat="1" ht="15" customHeight="1">
      <c r="A351" s="15">
        <v>83</v>
      </c>
      <c r="B351" s="18" t="s">
        <v>689</v>
      </c>
      <c r="C351" s="14">
        <f t="shared" si="59"/>
        <v>1</v>
      </c>
      <c r="D351" s="14">
        <f t="shared" si="59"/>
        <v>1</v>
      </c>
      <c r="E351" s="14">
        <f t="shared" si="59"/>
        <v>0</v>
      </c>
      <c r="F351" s="14"/>
      <c r="G351" s="14"/>
      <c r="H351" s="14"/>
      <c r="I351" s="14">
        <v>1</v>
      </c>
      <c r="J351" s="14">
        <v>1</v>
      </c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>
        <v>1</v>
      </c>
      <c r="Y351" s="15"/>
      <c r="Z351" s="16"/>
      <c r="AA351" s="17"/>
      <c r="AB351" s="17"/>
    </row>
    <row r="352" spans="1:26" s="17" customFormat="1" ht="15" customHeight="1">
      <c r="A352" s="15">
        <v>84</v>
      </c>
      <c r="B352" s="18" t="s">
        <v>688</v>
      </c>
      <c r="C352" s="14">
        <f t="shared" si="59"/>
        <v>1</v>
      </c>
      <c r="D352" s="14">
        <f t="shared" si="59"/>
        <v>1</v>
      </c>
      <c r="E352" s="14">
        <f t="shared" si="59"/>
        <v>0</v>
      </c>
      <c r="F352" s="14"/>
      <c r="G352" s="14"/>
      <c r="H352" s="14"/>
      <c r="I352" s="14">
        <v>1</v>
      </c>
      <c r="J352" s="14">
        <v>1</v>
      </c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>
        <v>1</v>
      </c>
      <c r="Y352" s="15"/>
      <c r="Z352" s="16"/>
    </row>
    <row r="353" spans="1:26" s="17" customFormat="1" ht="15" customHeight="1">
      <c r="A353" s="15">
        <v>85</v>
      </c>
      <c r="B353" s="18" t="s">
        <v>687</v>
      </c>
      <c r="C353" s="14">
        <f t="shared" si="59"/>
        <v>1</v>
      </c>
      <c r="D353" s="14">
        <f t="shared" si="59"/>
        <v>1</v>
      </c>
      <c r="E353" s="14">
        <f t="shared" si="59"/>
        <v>0</v>
      </c>
      <c r="F353" s="14"/>
      <c r="G353" s="14"/>
      <c r="H353" s="14"/>
      <c r="I353" s="14">
        <v>1</v>
      </c>
      <c r="J353" s="14">
        <v>1</v>
      </c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>
        <v>1</v>
      </c>
      <c r="Y353" s="15"/>
      <c r="Z353" s="16"/>
    </row>
    <row r="354" spans="1:26" s="17" customFormat="1" ht="15" customHeight="1">
      <c r="A354" s="15">
        <v>86</v>
      </c>
      <c r="B354" s="18" t="s">
        <v>686</v>
      </c>
      <c r="C354" s="14">
        <f t="shared" si="59"/>
        <v>1</v>
      </c>
      <c r="D354" s="14">
        <f t="shared" si="59"/>
        <v>1</v>
      </c>
      <c r="E354" s="14">
        <f t="shared" si="59"/>
        <v>0</v>
      </c>
      <c r="F354" s="14"/>
      <c r="G354" s="14"/>
      <c r="H354" s="14"/>
      <c r="I354" s="14">
        <v>1</v>
      </c>
      <c r="J354" s="14">
        <v>1</v>
      </c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>
        <v>1</v>
      </c>
      <c r="Y354" s="15"/>
      <c r="Z354" s="16"/>
    </row>
    <row r="355" spans="1:26" s="17" customFormat="1" ht="15" customHeight="1">
      <c r="A355" s="15">
        <v>87</v>
      </c>
      <c r="B355" s="18" t="s">
        <v>681</v>
      </c>
      <c r="C355" s="14">
        <f>F355+I355+L355+O355+R355+U355</f>
        <v>1</v>
      </c>
      <c r="D355" s="14">
        <f>G355+J355+M355+P355+S355+V355</f>
        <v>1</v>
      </c>
      <c r="E355" s="14">
        <f>H355+K355+N355+Q355+T355+W355</f>
        <v>0</v>
      </c>
      <c r="F355" s="14"/>
      <c r="G355" s="14"/>
      <c r="H355" s="14"/>
      <c r="I355" s="14">
        <v>1</v>
      </c>
      <c r="J355" s="14">
        <v>1</v>
      </c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>
        <v>1</v>
      </c>
      <c r="Y355" s="15"/>
      <c r="Z355" s="16"/>
    </row>
    <row r="356" spans="1:26" s="17" customFormat="1" ht="15" customHeight="1">
      <c r="A356" s="15">
        <v>88</v>
      </c>
      <c r="B356" s="18" t="s">
        <v>682</v>
      </c>
      <c r="C356" s="14">
        <f t="shared" si="59"/>
        <v>1</v>
      </c>
      <c r="D356" s="14">
        <f t="shared" si="59"/>
        <v>1</v>
      </c>
      <c r="E356" s="14">
        <f t="shared" si="59"/>
        <v>0</v>
      </c>
      <c r="F356" s="14"/>
      <c r="G356" s="14"/>
      <c r="H356" s="14"/>
      <c r="I356" s="14">
        <v>1</v>
      </c>
      <c r="J356" s="14">
        <v>1</v>
      </c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>
        <v>1</v>
      </c>
      <c r="Y356" s="15"/>
      <c r="Z356" s="16"/>
    </row>
    <row r="357" spans="1:26" s="17" customFormat="1" ht="15" customHeight="1">
      <c r="A357" s="15">
        <v>89</v>
      </c>
      <c r="B357" s="18" t="s">
        <v>683</v>
      </c>
      <c r="C357" s="14">
        <f t="shared" si="59"/>
        <v>1</v>
      </c>
      <c r="D357" s="14">
        <f t="shared" si="59"/>
        <v>1</v>
      </c>
      <c r="E357" s="14">
        <f t="shared" si="59"/>
        <v>0</v>
      </c>
      <c r="F357" s="14"/>
      <c r="G357" s="14"/>
      <c r="H357" s="14"/>
      <c r="I357" s="14">
        <v>1</v>
      </c>
      <c r="J357" s="14">
        <v>1</v>
      </c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>
        <v>1</v>
      </c>
      <c r="Y357" s="15"/>
      <c r="Z357" s="16"/>
    </row>
    <row r="358" spans="1:26" s="17" customFormat="1" ht="15" customHeight="1">
      <c r="A358" s="15">
        <v>90</v>
      </c>
      <c r="B358" s="18" t="s">
        <v>684</v>
      </c>
      <c r="C358" s="14">
        <f t="shared" si="59"/>
        <v>1</v>
      </c>
      <c r="D358" s="14">
        <f t="shared" si="59"/>
        <v>1</v>
      </c>
      <c r="E358" s="14">
        <f t="shared" si="59"/>
        <v>0</v>
      </c>
      <c r="F358" s="14"/>
      <c r="G358" s="14"/>
      <c r="H358" s="14"/>
      <c r="I358" s="14">
        <v>1</v>
      </c>
      <c r="J358" s="14">
        <v>1</v>
      </c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>
        <v>1</v>
      </c>
      <c r="Y358" s="15"/>
      <c r="Z358" s="16"/>
    </row>
    <row r="359" spans="1:26" s="17" customFormat="1" ht="15" customHeight="1">
      <c r="A359" s="15">
        <v>91</v>
      </c>
      <c r="B359" s="18" t="s">
        <v>685</v>
      </c>
      <c r="C359" s="14">
        <f t="shared" si="59"/>
        <v>1</v>
      </c>
      <c r="D359" s="14">
        <f t="shared" si="59"/>
        <v>1</v>
      </c>
      <c r="E359" s="14">
        <f t="shared" si="59"/>
        <v>0</v>
      </c>
      <c r="F359" s="14"/>
      <c r="G359" s="14"/>
      <c r="H359" s="14"/>
      <c r="I359" s="14">
        <v>1</v>
      </c>
      <c r="J359" s="14">
        <v>1</v>
      </c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>
        <v>1</v>
      </c>
      <c r="Y359" s="15"/>
      <c r="Z359" s="16"/>
    </row>
    <row r="360" spans="1:26" s="17" customFormat="1" ht="15" customHeight="1">
      <c r="A360" s="15">
        <v>92</v>
      </c>
      <c r="B360" s="18" t="s">
        <v>333</v>
      </c>
      <c r="C360" s="14">
        <f t="shared" si="59"/>
        <v>1</v>
      </c>
      <c r="D360" s="14">
        <f t="shared" si="59"/>
        <v>1</v>
      </c>
      <c r="E360" s="14">
        <f t="shared" si="59"/>
        <v>0</v>
      </c>
      <c r="F360" s="14"/>
      <c r="G360" s="14"/>
      <c r="H360" s="14"/>
      <c r="I360" s="14">
        <v>1</v>
      </c>
      <c r="J360" s="14">
        <v>1</v>
      </c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>
        <v>1</v>
      </c>
      <c r="Y360" s="15"/>
      <c r="Z360" s="16"/>
    </row>
    <row r="361" spans="1:26" s="17" customFormat="1" ht="15" customHeight="1">
      <c r="A361" s="15">
        <v>93</v>
      </c>
      <c r="B361" s="18" t="s">
        <v>334</v>
      </c>
      <c r="C361" s="14">
        <v>1</v>
      </c>
      <c r="D361" s="14">
        <v>1</v>
      </c>
      <c r="E361" s="14">
        <f t="shared" si="59"/>
        <v>0</v>
      </c>
      <c r="F361" s="14"/>
      <c r="G361" s="14"/>
      <c r="H361" s="14"/>
      <c r="I361" s="14">
        <v>1</v>
      </c>
      <c r="J361" s="14">
        <v>1</v>
      </c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>
        <v>1</v>
      </c>
      <c r="Y361" s="15"/>
      <c r="Z361" s="16"/>
    </row>
    <row r="362" spans="1:26" s="17" customFormat="1" ht="15" customHeight="1">
      <c r="A362" s="15">
        <v>94</v>
      </c>
      <c r="B362" s="18" t="s">
        <v>1060</v>
      </c>
      <c r="C362" s="14">
        <f>F362+I362+L362+O362+R362+U362</f>
        <v>1</v>
      </c>
      <c r="D362" s="14">
        <f>G362+J362+M362+P362+S362+V362</f>
        <v>1</v>
      </c>
      <c r="E362" s="14">
        <f>H362+K362+N362+Q362+T362+W362</f>
        <v>0</v>
      </c>
      <c r="F362" s="14"/>
      <c r="G362" s="14"/>
      <c r="H362" s="14"/>
      <c r="I362" s="14">
        <v>1</v>
      </c>
      <c r="J362" s="14">
        <v>1</v>
      </c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>
        <v>1</v>
      </c>
      <c r="Y362" s="15"/>
      <c r="Z362" s="16"/>
    </row>
    <row r="363" spans="1:26" s="17" customFormat="1" ht="15" customHeight="1">
      <c r="A363" s="15">
        <v>95</v>
      </c>
      <c r="B363" s="18" t="s">
        <v>335</v>
      </c>
      <c r="C363" s="14">
        <f t="shared" si="59"/>
        <v>1</v>
      </c>
      <c r="D363" s="14">
        <f t="shared" si="59"/>
        <v>1</v>
      </c>
      <c r="E363" s="14">
        <f aca="true" t="shared" si="60" ref="E363:E495">H363+K363+N363+Q363+T363+W363</f>
        <v>0</v>
      </c>
      <c r="F363" s="14"/>
      <c r="G363" s="14"/>
      <c r="H363" s="14"/>
      <c r="I363" s="14">
        <v>1</v>
      </c>
      <c r="J363" s="14">
        <v>1</v>
      </c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>
        <v>1</v>
      </c>
      <c r="Y363" s="15"/>
      <c r="Z363" s="16"/>
    </row>
    <row r="364" spans="1:26" s="17" customFormat="1" ht="15" customHeight="1">
      <c r="A364" s="15">
        <v>96</v>
      </c>
      <c r="B364" s="18" t="s">
        <v>778</v>
      </c>
      <c r="C364" s="14">
        <f aca="true" t="shared" si="61" ref="C364:C373">F364+I364+L364+O364+R364+U364</f>
        <v>1</v>
      </c>
      <c r="D364" s="14">
        <f aca="true" t="shared" si="62" ref="D364:D373">G364+J364+M364+P364+S364+V364</f>
        <v>1</v>
      </c>
      <c r="E364" s="14">
        <f t="shared" si="60"/>
        <v>0</v>
      </c>
      <c r="F364" s="14"/>
      <c r="G364" s="14"/>
      <c r="H364" s="14"/>
      <c r="I364" s="14">
        <v>1</v>
      </c>
      <c r="J364" s="14">
        <v>1</v>
      </c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>
        <v>1</v>
      </c>
      <c r="Y364" s="15"/>
      <c r="Z364" s="16"/>
    </row>
    <row r="365" spans="1:26" s="17" customFormat="1" ht="15" customHeight="1">
      <c r="A365" s="15">
        <v>97</v>
      </c>
      <c r="B365" s="18" t="s">
        <v>779</v>
      </c>
      <c r="C365" s="14">
        <f t="shared" si="61"/>
        <v>1</v>
      </c>
      <c r="D365" s="14">
        <f t="shared" si="62"/>
        <v>1</v>
      </c>
      <c r="E365" s="14">
        <f t="shared" si="60"/>
        <v>0</v>
      </c>
      <c r="F365" s="14"/>
      <c r="G365" s="14"/>
      <c r="H365" s="14"/>
      <c r="I365" s="14">
        <v>1</v>
      </c>
      <c r="J365" s="14">
        <v>1</v>
      </c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>
        <v>1</v>
      </c>
      <c r="Y365" s="15"/>
      <c r="Z365" s="16"/>
    </row>
    <row r="366" spans="1:26" s="17" customFormat="1" ht="15" customHeight="1">
      <c r="A366" s="15">
        <v>98</v>
      </c>
      <c r="B366" s="18" t="s">
        <v>336</v>
      </c>
      <c r="C366" s="14">
        <f t="shared" si="61"/>
        <v>1</v>
      </c>
      <c r="D366" s="14">
        <f t="shared" si="62"/>
        <v>1</v>
      </c>
      <c r="E366" s="14">
        <f t="shared" si="60"/>
        <v>0</v>
      </c>
      <c r="F366" s="14"/>
      <c r="G366" s="14"/>
      <c r="H366" s="14"/>
      <c r="I366" s="14">
        <v>1</v>
      </c>
      <c r="J366" s="14">
        <v>1</v>
      </c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>
        <v>1</v>
      </c>
      <c r="Y366" s="15"/>
      <c r="Z366" s="16"/>
    </row>
    <row r="367" spans="1:26" s="17" customFormat="1" ht="15" customHeight="1">
      <c r="A367" s="15">
        <v>99</v>
      </c>
      <c r="B367" s="18" t="s">
        <v>337</v>
      </c>
      <c r="C367" s="14">
        <f t="shared" si="61"/>
        <v>1</v>
      </c>
      <c r="D367" s="14">
        <f t="shared" si="62"/>
        <v>1</v>
      </c>
      <c r="E367" s="14">
        <f t="shared" si="60"/>
        <v>0</v>
      </c>
      <c r="F367" s="14"/>
      <c r="G367" s="14"/>
      <c r="H367" s="14"/>
      <c r="I367" s="14">
        <v>1</v>
      </c>
      <c r="J367" s="14">
        <v>1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>
        <v>1</v>
      </c>
      <c r="Y367" s="15"/>
      <c r="Z367" s="16"/>
    </row>
    <row r="368" spans="1:26" s="17" customFormat="1" ht="15" customHeight="1">
      <c r="A368" s="15">
        <v>100</v>
      </c>
      <c r="B368" s="18" t="s">
        <v>338</v>
      </c>
      <c r="C368" s="14">
        <f t="shared" si="61"/>
        <v>1</v>
      </c>
      <c r="D368" s="14">
        <f t="shared" si="62"/>
        <v>1</v>
      </c>
      <c r="E368" s="14">
        <f t="shared" si="60"/>
        <v>0</v>
      </c>
      <c r="F368" s="14"/>
      <c r="G368" s="14"/>
      <c r="H368" s="14"/>
      <c r="I368" s="14">
        <v>1</v>
      </c>
      <c r="J368" s="14">
        <v>1</v>
      </c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>
        <v>1</v>
      </c>
      <c r="Y368" s="15"/>
      <c r="Z368" s="16"/>
    </row>
    <row r="369" spans="1:26" s="17" customFormat="1" ht="15" customHeight="1">
      <c r="A369" s="15">
        <v>101</v>
      </c>
      <c r="B369" s="18" t="s">
        <v>1250</v>
      </c>
      <c r="C369" s="14">
        <f t="shared" si="61"/>
        <v>1</v>
      </c>
      <c r="D369" s="14">
        <f t="shared" si="62"/>
        <v>1</v>
      </c>
      <c r="E369" s="14">
        <f>H369+K369+N369+Q369+T369+W369</f>
        <v>0</v>
      </c>
      <c r="F369" s="14">
        <v>1</v>
      </c>
      <c r="G369" s="14">
        <v>1</v>
      </c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>
        <v>1</v>
      </c>
      <c r="Y369" s="15"/>
      <c r="Z369" s="16"/>
    </row>
    <row r="370" spans="1:26" s="17" customFormat="1" ht="15" customHeight="1">
      <c r="A370" s="15">
        <v>102</v>
      </c>
      <c r="B370" s="18" t="s">
        <v>339</v>
      </c>
      <c r="C370" s="14">
        <f t="shared" si="61"/>
        <v>1</v>
      </c>
      <c r="D370" s="14">
        <f t="shared" si="62"/>
        <v>1</v>
      </c>
      <c r="E370" s="14">
        <f t="shared" si="60"/>
        <v>0</v>
      </c>
      <c r="F370" s="14"/>
      <c r="G370" s="14"/>
      <c r="H370" s="14"/>
      <c r="I370" s="14">
        <v>1</v>
      </c>
      <c r="J370" s="14">
        <v>1</v>
      </c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>
        <v>1</v>
      </c>
      <c r="Y370" s="15"/>
      <c r="Z370" s="16"/>
    </row>
    <row r="371" spans="1:26" s="17" customFormat="1" ht="15" customHeight="1">
      <c r="A371" s="15">
        <v>103</v>
      </c>
      <c r="B371" s="18" t="s">
        <v>653</v>
      </c>
      <c r="C371" s="14">
        <f t="shared" si="61"/>
        <v>1</v>
      </c>
      <c r="D371" s="14">
        <f t="shared" si="62"/>
        <v>1</v>
      </c>
      <c r="E371" s="14">
        <f>H371+K371+N371+Q371+T371+W371</f>
        <v>0</v>
      </c>
      <c r="F371" s="14"/>
      <c r="G371" s="14"/>
      <c r="H371" s="14"/>
      <c r="I371" s="14">
        <v>1</v>
      </c>
      <c r="J371" s="14">
        <v>1</v>
      </c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5"/>
      <c r="Z371" s="16"/>
    </row>
    <row r="372" spans="1:26" s="17" customFormat="1" ht="15" customHeight="1">
      <c r="A372" s="15">
        <v>104</v>
      </c>
      <c r="B372" s="18" t="s">
        <v>654</v>
      </c>
      <c r="C372" s="14">
        <f t="shared" si="61"/>
        <v>1</v>
      </c>
      <c r="D372" s="14">
        <f t="shared" si="62"/>
        <v>1</v>
      </c>
      <c r="E372" s="14">
        <f>H372+K372+N372+Q372+T372+W372</f>
        <v>0</v>
      </c>
      <c r="F372" s="14"/>
      <c r="G372" s="14"/>
      <c r="H372" s="14"/>
      <c r="I372" s="14">
        <v>1</v>
      </c>
      <c r="J372" s="14">
        <v>1</v>
      </c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5"/>
      <c r="Z372" s="16"/>
    </row>
    <row r="373" spans="1:26" s="17" customFormat="1" ht="15" customHeight="1">
      <c r="A373" s="15">
        <v>105</v>
      </c>
      <c r="B373" s="18" t="s">
        <v>5</v>
      </c>
      <c r="C373" s="14">
        <f t="shared" si="61"/>
        <v>1</v>
      </c>
      <c r="D373" s="14">
        <f t="shared" si="62"/>
        <v>1</v>
      </c>
      <c r="E373" s="14">
        <f t="shared" si="60"/>
        <v>0</v>
      </c>
      <c r="F373" s="14"/>
      <c r="G373" s="14"/>
      <c r="H373" s="14"/>
      <c r="I373" s="14">
        <v>1</v>
      </c>
      <c r="J373" s="14">
        <v>1</v>
      </c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5"/>
      <c r="Z373" s="16"/>
    </row>
    <row r="374" spans="1:26" s="17" customFormat="1" ht="15" customHeight="1">
      <c r="A374" s="15">
        <v>106</v>
      </c>
      <c r="B374" s="18" t="s">
        <v>1063</v>
      </c>
      <c r="C374" s="14">
        <f aca="true" t="shared" si="63" ref="C374:E375">F374+I374+L374+O374+R374+U374</f>
        <v>1</v>
      </c>
      <c r="D374" s="14">
        <f t="shared" si="63"/>
        <v>1</v>
      </c>
      <c r="E374" s="14">
        <f t="shared" si="63"/>
        <v>0</v>
      </c>
      <c r="F374" s="14"/>
      <c r="G374" s="14"/>
      <c r="H374" s="14"/>
      <c r="I374" s="14">
        <v>1</v>
      </c>
      <c r="J374" s="14">
        <v>1</v>
      </c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5"/>
      <c r="Z374" s="16"/>
    </row>
    <row r="375" spans="1:26" s="17" customFormat="1" ht="15" customHeight="1">
      <c r="A375" s="15">
        <v>107</v>
      </c>
      <c r="B375" s="18" t="s">
        <v>1254</v>
      </c>
      <c r="C375" s="14">
        <f t="shared" si="63"/>
        <v>1</v>
      </c>
      <c r="D375" s="14">
        <f t="shared" si="63"/>
        <v>1</v>
      </c>
      <c r="E375" s="14">
        <f t="shared" si="63"/>
        <v>0</v>
      </c>
      <c r="F375" s="14"/>
      <c r="G375" s="14"/>
      <c r="H375" s="14"/>
      <c r="I375" s="14">
        <v>1</v>
      </c>
      <c r="J375" s="14">
        <v>1</v>
      </c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5"/>
      <c r="Z375" s="16"/>
    </row>
    <row r="376" spans="1:26" s="17" customFormat="1" ht="15" customHeight="1">
      <c r="A376" s="15">
        <v>108</v>
      </c>
      <c r="B376" s="18" t="s">
        <v>341</v>
      </c>
      <c r="C376" s="14">
        <f aca="true" t="shared" si="64" ref="C376:C398">F376+I376+L376+O376+R376+U376</f>
        <v>1</v>
      </c>
      <c r="D376" s="14">
        <f aca="true" t="shared" si="65" ref="D376:D398">G376+J376+M376+P376+S376+V376</f>
        <v>1</v>
      </c>
      <c r="E376" s="14">
        <f t="shared" si="60"/>
        <v>0</v>
      </c>
      <c r="F376" s="14"/>
      <c r="G376" s="14"/>
      <c r="H376" s="14"/>
      <c r="I376" s="14">
        <v>1</v>
      </c>
      <c r="J376" s="14">
        <v>1</v>
      </c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>
        <v>1</v>
      </c>
      <c r="Y376" s="15"/>
      <c r="Z376" s="16"/>
    </row>
    <row r="377" spans="1:26" s="17" customFormat="1" ht="15" customHeight="1">
      <c r="A377" s="15">
        <v>109</v>
      </c>
      <c r="B377" s="18" t="s">
        <v>342</v>
      </c>
      <c r="C377" s="14">
        <f t="shared" si="64"/>
        <v>1</v>
      </c>
      <c r="D377" s="14">
        <f t="shared" si="65"/>
        <v>1</v>
      </c>
      <c r="E377" s="14">
        <f t="shared" si="60"/>
        <v>0</v>
      </c>
      <c r="F377" s="14"/>
      <c r="G377" s="14"/>
      <c r="H377" s="14"/>
      <c r="I377" s="14">
        <v>1</v>
      </c>
      <c r="J377" s="14">
        <v>1</v>
      </c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>
        <v>1</v>
      </c>
      <c r="Y377" s="15"/>
      <c r="Z377" s="16"/>
    </row>
    <row r="378" spans="1:26" s="17" customFormat="1" ht="15" customHeight="1">
      <c r="A378" s="15">
        <v>110</v>
      </c>
      <c r="B378" s="18" t="s">
        <v>1059</v>
      </c>
      <c r="C378" s="14">
        <f t="shared" si="64"/>
        <v>1</v>
      </c>
      <c r="D378" s="14">
        <f t="shared" si="65"/>
        <v>1</v>
      </c>
      <c r="E378" s="14">
        <f t="shared" si="60"/>
        <v>0</v>
      </c>
      <c r="F378" s="14"/>
      <c r="G378" s="14"/>
      <c r="H378" s="14"/>
      <c r="I378" s="14">
        <v>1</v>
      </c>
      <c r="J378" s="14">
        <v>1</v>
      </c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>
        <v>1</v>
      </c>
      <c r="Y378" s="15"/>
      <c r="Z378" s="16"/>
    </row>
    <row r="379" spans="1:26" s="17" customFormat="1" ht="15" customHeight="1">
      <c r="A379" s="15">
        <v>111</v>
      </c>
      <c r="B379" s="18" t="s">
        <v>343</v>
      </c>
      <c r="C379" s="14">
        <f t="shared" si="64"/>
        <v>1</v>
      </c>
      <c r="D379" s="14">
        <f t="shared" si="65"/>
        <v>1</v>
      </c>
      <c r="E379" s="14">
        <f t="shared" si="60"/>
        <v>0</v>
      </c>
      <c r="F379" s="14"/>
      <c r="G379" s="14"/>
      <c r="H379" s="14"/>
      <c r="I379" s="14">
        <v>1</v>
      </c>
      <c r="J379" s="14">
        <v>1</v>
      </c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>
        <v>1</v>
      </c>
      <c r="Y379" s="15"/>
      <c r="Z379" s="16"/>
    </row>
    <row r="380" spans="1:26" s="17" customFormat="1" ht="15" customHeight="1">
      <c r="A380" s="15">
        <v>112</v>
      </c>
      <c r="B380" s="18" t="s">
        <v>344</v>
      </c>
      <c r="C380" s="14">
        <f t="shared" si="64"/>
        <v>1</v>
      </c>
      <c r="D380" s="14">
        <f t="shared" si="65"/>
        <v>1</v>
      </c>
      <c r="E380" s="14">
        <f t="shared" si="60"/>
        <v>0</v>
      </c>
      <c r="F380" s="14"/>
      <c r="G380" s="14"/>
      <c r="H380" s="14"/>
      <c r="I380" s="14">
        <v>1</v>
      </c>
      <c r="J380" s="14">
        <v>1</v>
      </c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>
        <v>1</v>
      </c>
      <c r="Y380" s="15"/>
      <c r="Z380" s="16"/>
    </row>
    <row r="381" spans="1:26" s="17" customFormat="1" ht="15" customHeight="1">
      <c r="A381" s="15">
        <v>113</v>
      </c>
      <c r="B381" s="18" t="s">
        <v>780</v>
      </c>
      <c r="C381" s="14">
        <f t="shared" si="64"/>
        <v>1</v>
      </c>
      <c r="D381" s="14">
        <f t="shared" si="65"/>
        <v>1</v>
      </c>
      <c r="E381" s="14">
        <f t="shared" si="60"/>
        <v>0</v>
      </c>
      <c r="F381" s="14">
        <v>1</v>
      </c>
      <c r="G381" s="14">
        <v>1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>
        <v>1</v>
      </c>
      <c r="Y381" s="15"/>
      <c r="Z381" s="16"/>
    </row>
    <row r="382" spans="1:26" s="17" customFormat="1" ht="15" customHeight="1">
      <c r="A382" s="15">
        <v>114</v>
      </c>
      <c r="B382" s="18" t="s">
        <v>655</v>
      </c>
      <c r="C382" s="14">
        <f t="shared" si="64"/>
        <v>1</v>
      </c>
      <c r="D382" s="14">
        <f t="shared" si="65"/>
        <v>1</v>
      </c>
      <c r="E382" s="14">
        <f t="shared" si="60"/>
        <v>0</v>
      </c>
      <c r="F382" s="14"/>
      <c r="G382" s="14"/>
      <c r="H382" s="14"/>
      <c r="I382" s="14">
        <v>1</v>
      </c>
      <c r="J382" s="14">
        <v>1</v>
      </c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5"/>
      <c r="Z382" s="16"/>
    </row>
    <row r="383" spans="1:26" s="17" customFormat="1" ht="15" customHeight="1">
      <c r="A383" s="15">
        <v>115</v>
      </c>
      <c r="B383" s="18" t="s">
        <v>783</v>
      </c>
      <c r="C383" s="14">
        <f t="shared" si="64"/>
        <v>1</v>
      </c>
      <c r="D383" s="14">
        <f t="shared" si="65"/>
        <v>1</v>
      </c>
      <c r="E383" s="14">
        <f>H383+K383+N383+Q383+T383+W383</f>
        <v>0</v>
      </c>
      <c r="F383" s="14"/>
      <c r="G383" s="14"/>
      <c r="H383" s="14"/>
      <c r="I383" s="14">
        <v>1</v>
      </c>
      <c r="J383" s="14">
        <v>1</v>
      </c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5"/>
      <c r="Z383" s="16"/>
    </row>
    <row r="384" spans="1:26" s="17" customFormat="1" ht="15" customHeight="1">
      <c r="A384" s="15">
        <v>116</v>
      </c>
      <c r="B384" s="18" t="s">
        <v>656</v>
      </c>
      <c r="C384" s="14">
        <f t="shared" si="64"/>
        <v>1</v>
      </c>
      <c r="D384" s="14">
        <f t="shared" si="65"/>
        <v>1</v>
      </c>
      <c r="E384" s="14">
        <f t="shared" si="60"/>
        <v>0</v>
      </c>
      <c r="F384" s="14"/>
      <c r="G384" s="14"/>
      <c r="H384" s="14"/>
      <c r="I384" s="14">
        <v>1</v>
      </c>
      <c r="J384" s="14">
        <v>1</v>
      </c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5"/>
      <c r="Z384" s="16"/>
    </row>
    <row r="385" spans="1:26" s="17" customFormat="1" ht="15" customHeight="1">
      <c r="A385" s="15">
        <v>117</v>
      </c>
      <c r="B385" s="18" t="s">
        <v>657</v>
      </c>
      <c r="C385" s="14">
        <f t="shared" si="64"/>
        <v>1</v>
      </c>
      <c r="D385" s="14">
        <f t="shared" si="65"/>
        <v>1</v>
      </c>
      <c r="E385" s="14">
        <f t="shared" si="60"/>
        <v>0</v>
      </c>
      <c r="F385" s="14"/>
      <c r="G385" s="14"/>
      <c r="H385" s="14"/>
      <c r="I385" s="14">
        <v>1</v>
      </c>
      <c r="J385" s="14">
        <v>1</v>
      </c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5"/>
      <c r="Z385" s="16"/>
    </row>
    <row r="386" spans="1:26" s="17" customFormat="1" ht="15" customHeight="1">
      <c r="A386" s="15">
        <v>118</v>
      </c>
      <c r="B386" s="18" t="s">
        <v>658</v>
      </c>
      <c r="C386" s="14">
        <f t="shared" si="64"/>
        <v>1</v>
      </c>
      <c r="D386" s="14">
        <f t="shared" si="65"/>
        <v>1</v>
      </c>
      <c r="E386" s="14">
        <f t="shared" si="60"/>
        <v>0</v>
      </c>
      <c r="F386" s="14"/>
      <c r="G386" s="14"/>
      <c r="H386" s="14"/>
      <c r="I386" s="14">
        <v>1</v>
      </c>
      <c r="J386" s="14">
        <v>1</v>
      </c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5"/>
      <c r="Z386" s="16"/>
    </row>
    <row r="387" spans="1:26" s="17" customFormat="1" ht="15" customHeight="1">
      <c r="A387" s="15">
        <v>119</v>
      </c>
      <c r="B387" s="18" t="s">
        <v>659</v>
      </c>
      <c r="C387" s="14">
        <f t="shared" si="64"/>
        <v>1</v>
      </c>
      <c r="D387" s="14">
        <f t="shared" si="65"/>
        <v>1</v>
      </c>
      <c r="E387" s="14">
        <f t="shared" si="60"/>
        <v>0</v>
      </c>
      <c r="F387" s="14"/>
      <c r="G387" s="14"/>
      <c r="H387" s="14"/>
      <c r="I387" s="14">
        <v>1</v>
      </c>
      <c r="J387" s="14">
        <v>1</v>
      </c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5"/>
      <c r="Z387" s="16"/>
    </row>
    <row r="388" spans="1:26" s="17" customFormat="1" ht="15" customHeight="1">
      <c r="A388" s="15">
        <v>120</v>
      </c>
      <c r="B388" s="18" t="s">
        <v>660</v>
      </c>
      <c r="C388" s="14">
        <f t="shared" si="64"/>
        <v>1</v>
      </c>
      <c r="D388" s="14">
        <f t="shared" si="65"/>
        <v>1</v>
      </c>
      <c r="E388" s="14">
        <f t="shared" si="60"/>
        <v>0</v>
      </c>
      <c r="F388" s="14"/>
      <c r="G388" s="14"/>
      <c r="H388" s="14"/>
      <c r="I388" s="14">
        <v>1</v>
      </c>
      <c r="J388" s="14">
        <v>1</v>
      </c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5"/>
      <c r="Z388" s="16"/>
    </row>
    <row r="389" spans="1:26" s="17" customFormat="1" ht="15" customHeight="1">
      <c r="A389" s="15">
        <v>121</v>
      </c>
      <c r="B389" s="18" t="s">
        <v>661</v>
      </c>
      <c r="C389" s="14">
        <f t="shared" si="64"/>
        <v>1</v>
      </c>
      <c r="D389" s="14">
        <f t="shared" si="65"/>
        <v>1</v>
      </c>
      <c r="E389" s="14">
        <f t="shared" si="60"/>
        <v>0</v>
      </c>
      <c r="F389" s="14"/>
      <c r="G389" s="14"/>
      <c r="H389" s="14"/>
      <c r="I389" s="14">
        <v>1</v>
      </c>
      <c r="J389" s="14">
        <v>1</v>
      </c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5"/>
      <c r="Z389" s="16"/>
    </row>
    <row r="390" spans="1:26" s="17" customFormat="1" ht="15" customHeight="1">
      <c r="A390" s="15">
        <v>122</v>
      </c>
      <c r="B390" s="18" t="s">
        <v>662</v>
      </c>
      <c r="C390" s="14">
        <f t="shared" si="64"/>
        <v>1</v>
      </c>
      <c r="D390" s="14">
        <f t="shared" si="65"/>
        <v>1</v>
      </c>
      <c r="E390" s="14">
        <f t="shared" si="60"/>
        <v>0</v>
      </c>
      <c r="F390" s="14"/>
      <c r="G390" s="14"/>
      <c r="H390" s="14"/>
      <c r="I390" s="14">
        <v>1</v>
      </c>
      <c r="J390" s="14">
        <v>1</v>
      </c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5"/>
      <c r="Z390" s="16"/>
    </row>
    <row r="391" spans="1:26" s="17" customFormat="1" ht="15" customHeight="1">
      <c r="A391" s="15">
        <v>123</v>
      </c>
      <c r="B391" s="18" t="s">
        <v>663</v>
      </c>
      <c r="C391" s="14">
        <f t="shared" si="64"/>
        <v>1</v>
      </c>
      <c r="D391" s="14">
        <f t="shared" si="65"/>
        <v>1</v>
      </c>
      <c r="E391" s="14">
        <f t="shared" si="60"/>
        <v>0</v>
      </c>
      <c r="F391" s="14"/>
      <c r="G391" s="14"/>
      <c r="H391" s="14"/>
      <c r="I391" s="14">
        <v>1</v>
      </c>
      <c r="J391" s="14">
        <v>1</v>
      </c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5"/>
      <c r="Z391" s="16"/>
    </row>
    <row r="392" spans="1:26" s="17" customFormat="1" ht="15" customHeight="1">
      <c r="A392" s="15">
        <v>124</v>
      </c>
      <c r="B392" s="18" t="s">
        <v>664</v>
      </c>
      <c r="C392" s="14">
        <f t="shared" si="64"/>
        <v>1</v>
      </c>
      <c r="D392" s="14">
        <f t="shared" si="65"/>
        <v>1</v>
      </c>
      <c r="E392" s="14">
        <f t="shared" si="60"/>
        <v>0</v>
      </c>
      <c r="F392" s="14"/>
      <c r="G392" s="14"/>
      <c r="H392" s="14"/>
      <c r="I392" s="14">
        <v>1</v>
      </c>
      <c r="J392" s="14">
        <v>1</v>
      </c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5"/>
      <c r="Z392" s="16"/>
    </row>
    <row r="393" spans="1:26" s="17" customFormat="1" ht="15" customHeight="1">
      <c r="A393" s="15">
        <v>125</v>
      </c>
      <c r="B393" s="18" t="s">
        <v>665</v>
      </c>
      <c r="C393" s="14">
        <f t="shared" si="64"/>
        <v>1</v>
      </c>
      <c r="D393" s="14">
        <f t="shared" si="65"/>
        <v>1</v>
      </c>
      <c r="E393" s="14">
        <f t="shared" si="60"/>
        <v>0</v>
      </c>
      <c r="F393" s="14"/>
      <c r="G393" s="14"/>
      <c r="H393" s="14"/>
      <c r="I393" s="14">
        <v>1</v>
      </c>
      <c r="J393" s="14">
        <v>1</v>
      </c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5"/>
      <c r="Z393" s="16"/>
    </row>
    <row r="394" spans="1:26" s="17" customFormat="1" ht="15" customHeight="1">
      <c r="A394" s="15">
        <v>126</v>
      </c>
      <c r="B394" s="18" t="s">
        <v>666</v>
      </c>
      <c r="C394" s="14">
        <f t="shared" si="64"/>
        <v>1</v>
      </c>
      <c r="D394" s="14">
        <f t="shared" si="65"/>
        <v>1</v>
      </c>
      <c r="E394" s="14">
        <f t="shared" si="60"/>
        <v>0</v>
      </c>
      <c r="F394" s="14"/>
      <c r="G394" s="14"/>
      <c r="H394" s="14"/>
      <c r="I394" s="14">
        <v>1</v>
      </c>
      <c r="J394" s="14">
        <v>1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5"/>
      <c r="Z394" s="16"/>
    </row>
    <row r="395" spans="1:26" s="17" customFormat="1" ht="15" customHeight="1">
      <c r="A395" s="15">
        <v>127</v>
      </c>
      <c r="B395" s="18" t="s">
        <v>667</v>
      </c>
      <c r="C395" s="14">
        <f t="shared" si="64"/>
        <v>1</v>
      </c>
      <c r="D395" s="14">
        <f t="shared" si="65"/>
        <v>1</v>
      </c>
      <c r="E395" s="14">
        <f t="shared" si="60"/>
        <v>0</v>
      </c>
      <c r="F395" s="14"/>
      <c r="G395" s="14"/>
      <c r="H395" s="14"/>
      <c r="I395" s="14">
        <v>1</v>
      </c>
      <c r="J395" s="14">
        <v>1</v>
      </c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5"/>
      <c r="Z395" s="16"/>
    </row>
    <row r="396" spans="1:26" s="17" customFormat="1" ht="15" customHeight="1">
      <c r="A396" s="15">
        <v>128</v>
      </c>
      <c r="B396" s="18" t="s">
        <v>945</v>
      </c>
      <c r="C396" s="14">
        <f t="shared" si="64"/>
        <v>1</v>
      </c>
      <c r="D396" s="14">
        <f t="shared" si="65"/>
        <v>1</v>
      </c>
      <c r="E396" s="14">
        <f t="shared" si="60"/>
        <v>0</v>
      </c>
      <c r="F396" s="14"/>
      <c r="G396" s="14"/>
      <c r="H396" s="14"/>
      <c r="I396" s="14">
        <v>1</v>
      </c>
      <c r="J396" s="14">
        <v>1</v>
      </c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5"/>
      <c r="Z396" s="16"/>
    </row>
    <row r="397" spans="1:26" s="17" customFormat="1" ht="15" customHeight="1">
      <c r="A397" s="15">
        <v>129</v>
      </c>
      <c r="B397" s="18" t="s">
        <v>668</v>
      </c>
      <c r="C397" s="14">
        <f t="shared" si="64"/>
        <v>1</v>
      </c>
      <c r="D397" s="14">
        <f t="shared" si="65"/>
        <v>1</v>
      </c>
      <c r="E397" s="14">
        <f t="shared" si="60"/>
        <v>0</v>
      </c>
      <c r="F397" s="14"/>
      <c r="G397" s="14"/>
      <c r="H397" s="14"/>
      <c r="I397" s="14">
        <v>1</v>
      </c>
      <c r="J397" s="14">
        <v>1</v>
      </c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5"/>
      <c r="Z397" s="16"/>
    </row>
    <row r="398" spans="1:26" s="17" customFormat="1" ht="15" customHeight="1">
      <c r="A398" s="15">
        <v>130</v>
      </c>
      <c r="B398" s="18" t="s">
        <v>669</v>
      </c>
      <c r="C398" s="14">
        <f t="shared" si="64"/>
        <v>1</v>
      </c>
      <c r="D398" s="14">
        <f t="shared" si="65"/>
        <v>1</v>
      </c>
      <c r="E398" s="14">
        <f t="shared" si="60"/>
        <v>0</v>
      </c>
      <c r="F398" s="14"/>
      <c r="G398" s="14"/>
      <c r="H398" s="14"/>
      <c r="I398" s="14">
        <v>1</v>
      </c>
      <c r="J398" s="14">
        <v>1</v>
      </c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5"/>
      <c r="Z398" s="16"/>
    </row>
    <row r="399" spans="1:26" s="17" customFormat="1" ht="15" customHeight="1">
      <c r="A399" s="15">
        <v>131</v>
      </c>
      <c r="B399" s="18" t="s">
        <v>670</v>
      </c>
      <c r="C399" s="14">
        <f aca="true" t="shared" si="66" ref="C399:C409">F399+I399+L399+O399+R399+U399</f>
        <v>1</v>
      </c>
      <c r="D399" s="14">
        <f>G399+J399+M399+P399+S399+V399</f>
        <v>1</v>
      </c>
      <c r="E399" s="14">
        <f t="shared" si="60"/>
        <v>0</v>
      </c>
      <c r="F399" s="14"/>
      <c r="G399" s="14"/>
      <c r="H399" s="14"/>
      <c r="I399" s="14">
        <v>1</v>
      </c>
      <c r="J399" s="14">
        <v>1</v>
      </c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5"/>
      <c r="Z399" s="16"/>
    </row>
    <row r="400" spans="1:26" s="17" customFormat="1" ht="15" customHeight="1">
      <c r="A400" s="15">
        <v>132</v>
      </c>
      <c r="B400" s="18" t="s">
        <v>650</v>
      </c>
      <c r="C400" s="14">
        <f t="shared" si="66"/>
        <v>1</v>
      </c>
      <c r="D400" s="14">
        <f>G400+J400+M400+P400+S400+V400</f>
        <v>1</v>
      </c>
      <c r="E400" s="14">
        <f t="shared" si="60"/>
        <v>0</v>
      </c>
      <c r="F400" s="14"/>
      <c r="G400" s="14"/>
      <c r="H400" s="14"/>
      <c r="I400" s="14">
        <v>1</v>
      </c>
      <c r="J400" s="14">
        <v>1</v>
      </c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5"/>
      <c r="Z400" s="16"/>
    </row>
    <row r="401" spans="1:26" s="17" customFormat="1" ht="15" customHeight="1">
      <c r="A401" s="15">
        <v>133</v>
      </c>
      <c r="B401" s="18" t="s">
        <v>651</v>
      </c>
      <c r="C401" s="14">
        <f t="shared" si="66"/>
        <v>1</v>
      </c>
      <c r="D401" s="14">
        <f>G401+J401+M401+P401+S401+V401</f>
        <v>1</v>
      </c>
      <c r="E401" s="14">
        <f>H401+K401+N401+Q401+T401+W401</f>
        <v>0</v>
      </c>
      <c r="F401" s="14"/>
      <c r="G401" s="14"/>
      <c r="H401" s="14"/>
      <c r="I401" s="14">
        <v>1</v>
      </c>
      <c r="J401" s="14">
        <v>1</v>
      </c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5"/>
      <c r="Z401" s="16"/>
    </row>
    <row r="402" spans="1:26" s="17" customFormat="1" ht="15" customHeight="1">
      <c r="A402" s="15">
        <v>134</v>
      </c>
      <c r="B402" s="18" t="s">
        <v>652</v>
      </c>
      <c r="C402" s="14">
        <f t="shared" si="66"/>
        <v>1</v>
      </c>
      <c r="D402" s="14">
        <f>G402+J402+M402+P402+S402+V402</f>
        <v>1</v>
      </c>
      <c r="E402" s="14">
        <f t="shared" si="60"/>
        <v>0</v>
      </c>
      <c r="F402" s="14"/>
      <c r="G402" s="14"/>
      <c r="H402" s="14"/>
      <c r="I402" s="14">
        <v>1</v>
      </c>
      <c r="J402" s="14">
        <v>1</v>
      </c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5"/>
      <c r="Z402" s="16"/>
    </row>
    <row r="403" spans="1:26" s="152" customFormat="1" ht="15" customHeight="1">
      <c r="A403" s="148"/>
      <c r="B403" s="149" t="s">
        <v>464</v>
      </c>
      <c r="C403" s="150">
        <f t="shared" si="66"/>
        <v>1</v>
      </c>
      <c r="D403" s="150">
        <f aca="true" t="shared" si="67" ref="D403:E409">G403+J403+M403+P403+S403+V403</f>
        <v>1</v>
      </c>
      <c r="E403" s="150">
        <f t="shared" si="67"/>
        <v>0</v>
      </c>
      <c r="F403" s="150"/>
      <c r="G403" s="150"/>
      <c r="H403" s="150"/>
      <c r="I403" s="150">
        <v>1</v>
      </c>
      <c r="J403" s="150">
        <v>1</v>
      </c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48"/>
      <c r="Z403" s="151"/>
    </row>
    <row r="404" spans="1:26" s="152" customFormat="1" ht="15" customHeight="1">
      <c r="A404" s="148"/>
      <c r="B404" s="149" t="s">
        <v>461</v>
      </c>
      <c r="C404" s="150">
        <f t="shared" si="66"/>
        <v>1</v>
      </c>
      <c r="D404" s="150">
        <f t="shared" si="67"/>
        <v>1</v>
      </c>
      <c r="E404" s="150">
        <f t="shared" si="67"/>
        <v>0</v>
      </c>
      <c r="F404" s="150">
        <v>1</v>
      </c>
      <c r="G404" s="150">
        <v>1</v>
      </c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48"/>
      <c r="Z404" s="151"/>
    </row>
    <row r="405" spans="1:26" s="17" customFormat="1" ht="15" customHeight="1">
      <c r="A405" s="15">
        <v>136</v>
      </c>
      <c r="B405" s="18" t="s">
        <v>936</v>
      </c>
      <c r="C405" s="14">
        <f t="shared" si="66"/>
        <v>1</v>
      </c>
      <c r="D405" s="14">
        <f t="shared" si="67"/>
        <v>1</v>
      </c>
      <c r="E405" s="14">
        <f t="shared" si="67"/>
        <v>0</v>
      </c>
      <c r="F405" s="14"/>
      <c r="G405" s="14"/>
      <c r="H405" s="14"/>
      <c r="I405" s="14">
        <v>1</v>
      </c>
      <c r="J405" s="14">
        <v>1</v>
      </c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5"/>
      <c r="Z405" s="16"/>
    </row>
    <row r="406" spans="1:26" s="17" customFormat="1" ht="15" customHeight="1">
      <c r="A406" s="15">
        <v>137</v>
      </c>
      <c r="B406" s="18" t="s">
        <v>671</v>
      </c>
      <c r="C406" s="14">
        <f t="shared" si="66"/>
        <v>1</v>
      </c>
      <c r="D406" s="14">
        <f t="shared" si="67"/>
        <v>1</v>
      </c>
      <c r="E406" s="14">
        <f t="shared" si="67"/>
        <v>0</v>
      </c>
      <c r="F406" s="14"/>
      <c r="G406" s="14"/>
      <c r="H406" s="14"/>
      <c r="I406" s="14">
        <v>1</v>
      </c>
      <c r="J406" s="14">
        <v>1</v>
      </c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5"/>
      <c r="Z406" s="16"/>
    </row>
    <row r="407" spans="1:26" s="17" customFormat="1" ht="15" customHeight="1">
      <c r="A407" s="15">
        <v>138</v>
      </c>
      <c r="B407" s="18" t="s">
        <v>672</v>
      </c>
      <c r="C407" s="14">
        <f t="shared" si="66"/>
        <v>1</v>
      </c>
      <c r="D407" s="14">
        <f t="shared" si="67"/>
        <v>1</v>
      </c>
      <c r="E407" s="14">
        <f t="shared" si="67"/>
        <v>0</v>
      </c>
      <c r="F407" s="14"/>
      <c r="G407" s="14"/>
      <c r="H407" s="14"/>
      <c r="I407" s="14">
        <v>1</v>
      </c>
      <c r="J407" s="14">
        <v>1</v>
      </c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5"/>
      <c r="Z407" s="16"/>
    </row>
    <row r="408" spans="1:26" s="17" customFormat="1" ht="15" customHeight="1">
      <c r="A408" s="15">
        <v>139</v>
      </c>
      <c r="B408" s="18" t="s">
        <v>673</v>
      </c>
      <c r="C408" s="14">
        <f t="shared" si="66"/>
        <v>1</v>
      </c>
      <c r="D408" s="14">
        <f t="shared" si="67"/>
        <v>1</v>
      </c>
      <c r="E408" s="14">
        <f t="shared" si="67"/>
        <v>0</v>
      </c>
      <c r="F408" s="14"/>
      <c r="G408" s="14"/>
      <c r="H408" s="14"/>
      <c r="I408" s="14">
        <v>1</v>
      </c>
      <c r="J408" s="14">
        <v>1</v>
      </c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5"/>
      <c r="Z408" s="16"/>
    </row>
    <row r="409" spans="1:26" s="17" customFormat="1" ht="15" customHeight="1">
      <c r="A409" s="15">
        <v>140</v>
      </c>
      <c r="B409" s="18" t="s">
        <v>413</v>
      </c>
      <c r="C409" s="14">
        <f t="shared" si="66"/>
        <v>1</v>
      </c>
      <c r="D409" s="14">
        <f t="shared" si="67"/>
        <v>1</v>
      </c>
      <c r="E409" s="14">
        <f t="shared" si="67"/>
        <v>0</v>
      </c>
      <c r="F409" s="14">
        <v>1</v>
      </c>
      <c r="G409" s="14">
        <v>1</v>
      </c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5"/>
      <c r="Z409" s="16"/>
    </row>
    <row r="410" spans="1:26" s="17" customFormat="1" ht="15" customHeight="1">
      <c r="A410" s="15">
        <v>141</v>
      </c>
      <c r="B410" s="18" t="s">
        <v>674</v>
      </c>
      <c r="C410" s="14">
        <f>F410+I410+L410+O410+R410+U410</f>
        <v>1</v>
      </c>
      <c r="D410" s="14">
        <f>G410+J410+M410+P410+S410+V410</f>
        <v>1</v>
      </c>
      <c r="E410" s="14">
        <f t="shared" si="60"/>
        <v>0</v>
      </c>
      <c r="F410" s="14"/>
      <c r="G410" s="14"/>
      <c r="H410" s="14"/>
      <c r="I410" s="14">
        <v>1</v>
      </c>
      <c r="J410" s="14">
        <v>1</v>
      </c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5"/>
      <c r="Z410" s="16"/>
    </row>
    <row r="411" spans="1:26" s="17" customFormat="1" ht="15" customHeight="1">
      <c r="A411" s="15">
        <v>142</v>
      </c>
      <c r="B411" s="18" t="s">
        <v>675</v>
      </c>
      <c r="C411" s="14">
        <f aca="true" t="shared" si="68" ref="C411:E417">F411+I411+L411+O411+R411+U411</f>
        <v>1</v>
      </c>
      <c r="D411" s="14">
        <f t="shared" si="68"/>
        <v>1</v>
      </c>
      <c r="E411" s="14">
        <f t="shared" si="68"/>
        <v>0</v>
      </c>
      <c r="F411" s="14"/>
      <c r="G411" s="14"/>
      <c r="H411" s="14"/>
      <c r="I411" s="14">
        <v>1</v>
      </c>
      <c r="J411" s="14">
        <v>1</v>
      </c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5"/>
      <c r="Z411" s="16"/>
    </row>
    <row r="412" spans="1:26" s="17" customFormat="1" ht="15" customHeight="1">
      <c r="A412" s="15">
        <v>143</v>
      </c>
      <c r="B412" s="18" t="s">
        <v>935</v>
      </c>
      <c r="C412" s="14">
        <f t="shared" si="68"/>
        <v>1</v>
      </c>
      <c r="D412" s="14">
        <f t="shared" si="68"/>
        <v>1</v>
      </c>
      <c r="E412" s="14">
        <f>H412+K412+N412+Q412+T412+W412</f>
        <v>0</v>
      </c>
      <c r="F412" s="14"/>
      <c r="G412" s="14"/>
      <c r="H412" s="14"/>
      <c r="I412" s="14">
        <v>1</v>
      </c>
      <c r="J412" s="14">
        <v>1</v>
      </c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5"/>
      <c r="Z412" s="16"/>
    </row>
    <row r="413" spans="1:26" s="17" customFormat="1" ht="15" customHeight="1">
      <c r="A413" s="15">
        <v>144</v>
      </c>
      <c r="B413" s="18" t="s">
        <v>676</v>
      </c>
      <c r="C413" s="14">
        <f t="shared" si="68"/>
        <v>1</v>
      </c>
      <c r="D413" s="14">
        <f t="shared" si="68"/>
        <v>1</v>
      </c>
      <c r="E413" s="14">
        <f t="shared" si="68"/>
        <v>0</v>
      </c>
      <c r="F413" s="14"/>
      <c r="G413" s="14"/>
      <c r="H413" s="14"/>
      <c r="I413" s="14">
        <v>1</v>
      </c>
      <c r="J413" s="14">
        <v>1</v>
      </c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5"/>
      <c r="Z413" s="16"/>
    </row>
    <row r="414" spans="1:26" s="17" customFormat="1" ht="15" customHeight="1">
      <c r="A414" s="15">
        <v>145</v>
      </c>
      <c r="B414" s="18" t="s">
        <v>940</v>
      </c>
      <c r="C414" s="14">
        <f t="shared" si="68"/>
        <v>1</v>
      </c>
      <c r="D414" s="14">
        <f t="shared" si="68"/>
        <v>1</v>
      </c>
      <c r="E414" s="14">
        <f t="shared" si="68"/>
        <v>0</v>
      </c>
      <c r="F414" s="14"/>
      <c r="G414" s="14"/>
      <c r="H414" s="14"/>
      <c r="I414" s="14">
        <v>1</v>
      </c>
      <c r="J414" s="14">
        <v>1</v>
      </c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5"/>
      <c r="Z414" s="16"/>
    </row>
    <row r="415" spans="1:26" s="17" customFormat="1" ht="15" customHeight="1">
      <c r="A415" s="15">
        <v>146</v>
      </c>
      <c r="B415" s="18" t="s">
        <v>416</v>
      </c>
      <c r="C415" s="14">
        <f t="shared" si="68"/>
        <v>1</v>
      </c>
      <c r="D415" s="14">
        <f t="shared" si="68"/>
        <v>1</v>
      </c>
      <c r="E415" s="14">
        <f t="shared" si="68"/>
        <v>0</v>
      </c>
      <c r="F415" s="14">
        <v>1</v>
      </c>
      <c r="G415" s="14">
        <v>1</v>
      </c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5"/>
      <c r="Z415" s="16"/>
    </row>
    <row r="416" spans="1:26" s="17" customFormat="1" ht="15" customHeight="1">
      <c r="A416" s="15">
        <v>147</v>
      </c>
      <c r="B416" s="18" t="s">
        <v>401</v>
      </c>
      <c r="C416" s="14">
        <f t="shared" si="68"/>
        <v>1</v>
      </c>
      <c r="D416" s="14">
        <f t="shared" si="68"/>
        <v>1</v>
      </c>
      <c r="E416" s="14">
        <f t="shared" si="68"/>
        <v>0</v>
      </c>
      <c r="F416" s="14"/>
      <c r="G416" s="14"/>
      <c r="H416" s="14"/>
      <c r="I416" s="14">
        <v>1</v>
      </c>
      <c r="J416" s="14">
        <v>1</v>
      </c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5"/>
      <c r="Z416" s="16"/>
    </row>
    <row r="417" spans="1:26" s="152" customFormat="1" ht="15" customHeight="1">
      <c r="A417" s="148"/>
      <c r="B417" s="149" t="s">
        <v>460</v>
      </c>
      <c r="C417" s="150">
        <f t="shared" si="68"/>
        <v>1</v>
      </c>
      <c r="D417" s="150">
        <f t="shared" si="68"/>
        <v>1</v>
      </c>
      <c r="E417" s="150">
        <f t="shared" si="68"/>
        <v>0</v>
      </c>
      <c r="F417" s="150">
        <v>1</v>
      </c>
      <c r="G417" s="150">
        <v>1</v>
      </c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48"/>
      <c r="Z417" s="151"/>
    </row>
    <row r="418" spans="1:26" s="17" customFormat="1" ht="15" customHeight="1">
      <c r="A418" s="15">
        <v>148</v>
      </c>
      <c r="B418" s="18" t="s">
        <v>941</v>
      </c>
      <c r="C418" s="14">
        <v>1</v>
      </c>
      <c r="D418" s="14">
        <v>1</v>
      </c>
      <c r="E418" s="14">
        <f t="shared" si="60"/>
        <v>0</v>
      </c>
      <c r="F418" s="14"/>
      <c r="G418" s="14"/>
      <c r="H418" s="14"/>
      <c r="I418" s="14">
        <v>1</v>
      </c>
      <c r="J418" s="14">
        <v>1</v>
      </c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5"/>
      <c r="Z418" s="16"/>
    </row>
    <row r="419" spans="1:26" s="17" customFormat="1" ht="15" customHeight="1">
      <c r="A419" s="15">
        <v>149</v>
      </c>
      <c r="B419" s="18" t="s">
        <v>942</v>
      </c>
      <c r="C419" s="14">
        <v>1</v>
      </c>
      <c r="D419" s="14">
        <v>1</v>
      </c>
      <c r="E419" s="14">
        <f t="shared" si="60"/>
        <v>0</v>
      </c>
      <c r="F419" s="14"/>
      <c r="G419" s="14"/>
      <c r="H419" s="14"/>
      <c r="I419" s="14">
        <v>1</v>
      </c>
      <c r="J419" s="14">
        <v>1</v>
      </c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5"/>
      <c r="Z419" s="16"/>
    </row>
    <row r="420" spans="1:26" s="152" customFormat="1" ht="15" customHeight="1">
      <c r="A420" s="148"/>
      <c r="B420" s="149" t="s">
        <v>463</v>
      </c>
      <c r="C420" s="150">
        <f aca="true" t="shared" si="69" ref="C420:D422">F420+I420+L420+O420+R420+U420</f>
        <v>1</v>
      </c>
      <c r="D420" s="150">
        <f t="shared" si="69"/>
        <v>1</v>
      </c>
      <c r="E420" s="150">
        <f t="shared" si="60"/>
        <v>0</v>
      </c>
      <c r="F420" s="150">
        <v>1</v>
      </c>
      <c r="G420" s="150">
        <v>1</v>
      </c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48"/>
      <c r="Z420" s="151"/>
    </row>
    <row r="421" spans="1:26" s="152" customFormat="1" ht="15" customHeight="1">
      <c r="A421" s="148"/>
      <c r="B421" s="149" t="s">
        <v>459</v>
      </c>
      <c r="C421" s="150">
        <f t="shared" si="69"/>
        <v>1</v>
      </c>
      <c r="D421" s="150">
        <f t="shared" si="69"/>
        <v>1</v>
      </c>
      <c r="E421" s="150">
        <f t="shared" si="60"/>
        <v>0</v>
      </c>
      <c r="F421" s="150">
        <v>1</v>
      </c>
      <c r="G421" s="150">
        <v>1</v>
      </c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48"/>
      <c r="Z421" s="151"/>
    </row>
    <row r="422" spans="1:26" s="152" customFormat="1" ht="15" customHeight="1">
      <c r="A422" s="148"/>
      <c r="B422" s="149" t="s">
        <v>458</v>
      </c>
      <c r="C422" s="150">
        <f t="shared" si="69"/>
        <v>1</v>
      </c>
      <c r="D422" s="150">
        <f t="shared" si="69"/>
        <v>1</v>
      </c>
      <c r="E422" s="150">
        <f t="shared" si="60"/>
        <v>0</v>
      </c>
      <c r="F422" s="150">
        <v>1</v>
      </c>
      <c r="G422" s="150">
        <v>1</v>
      </c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48"/>
      <c r="Z422" s="151"/>
    </row>
    <row r="423" spans="1:26" s="17" customFormat="1" ht="15" customHeight="1">
      <c r="A423" s="15">
        <v>150</v>
      </c>
      <c r="B423" s="18" t="s">
        <v>345</v>
      </c>
      <c r="C423" s="14">
        <f aca="true" t="shared" si="70" ref="C423:C469">F423+I423+L423+O423+R423+U423</f>
        <v>1</v>
      </c>
      <c r="D423" s="14">
        <f aca="true" t="shared" si="71" ref="D423:E469">G423+J423+M423+P423+S423+V423</f>
        <v>1</v>
      </c>
      <c r="E423" s="14">
        <f t="shared" si="60"/>
        <v>0</v>
      </c>
      <c r="F423" s="14"/>
      <c r="G423" s="14"/>
      <c r="H423" s="14"/>
      <c r="I423" s="14">
        <v>1</v>
      </c>
      <c r="J423" s="14">
        <v>1</v>
      </c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>
        <v>1</v>
      </c>
      <c r="Y423" s="15"/>
      <c r="Z423" s="16"/>
    </row>
    <row r="424" spans="1:28" s="32" customFormat="1" ht="15" customHeight="1">
      <c r="A424" s="15">
        <v>151</v>
      </c>
      <c r="B424" s="18" t="s">
        <v>677</v>
      </c>
      <c r="C424" s="14">
        <f t="shared" si="70"/>
        <v>1</v>
      </c>
      <c r="D424" s="14">
        <f t="shared" si="71"/>
        <v>1</v>
      </c>
      <c r="E424" s="14">
        <f t="shared" si="60"/>
        <v>0</v>
      </c>
      <c r="F424" s="14">
        <v>1</v>
      </c>
      <c r="G424" s="14">
        <v>1</v>
      </c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>
        <v>1</v>
      </c>
      <c r="Y424" s="15"/>
      <c r="Z424" s="16"/>
      <c r="AA424" s="17"/>
      <c r="AB424" s="17"/>
    </row>
    <row r="425" spans="1:28" s="32" customFormat="1" ht="15" customHeight="1">
      <c r="A425" s="15">
        <v>152</v>
      </c>
      <c r="B425" s="18" t="s">
        <v>678</v>
      </c>
      <c r="C425" s="14">
        <f t="shared" si="70"/>
        <v>1</v>
      </c>
      <c r="D425" s="14">
        <f t="shared" si="71"/>
        <v>1</v>
      </c>
      <c r="E425" s="14">
        <f t="shared" si="60"/>
        <v>0</v>
      </c>
      <c r="F425" s="14"/>
      <c r="G425" s="14"/>
      <c r="H425" s="14"/>
      <c r="I425" s="14">
        <v>1</v>
      </c>
      <c r="J425" s="14">
        <v>1</v>
      </c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>
        <v>1</v>
      </c>
      <c r="Y425" s="15"/>
      <c r="Z425" s="16"/>
      <c r="AA425" s="17"/>
      <c r="AB425" s="17"/>
    </row>
    <row r="426" spans="1:28" s="32" customFormat="1" ht="15" customHeight="1">
      <c r="A426" s="15">
        <v>153</v>
      </c>
      <c r="B426" s="18" t="s">
        <v>944</v>
      </c>
      <c r="C426" s="14">
        <f t="shared" si="70"/>
        <v>1</v>
      </c>
      <c r="D426" s="14">
        <f t="shared" si="71"/>
        <v>1</v>
      </c>
      <c r="E426" s="14">
        <f t="shared" si="60"/>
        <v>0</v>
      </c>
      <c r="F426" s="14"/>
      <c r="G426" s="14"/>
      <c r="H426" s="14"/>
      <c r="I426" s="14">
        <v>1</v>
      </c>
      <c r="J426" s="14">
        <v>1</v>
      </c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5"/>
      <c r="Z426" s="16"/>
      <c r="AA426" s="17"/>
      <c r="AB426" s="17"/>
    </row>
    <row r="427" spans="1:28" s="32" customFormat="1" ht="15" customHeight="1">
      <c r="A427" s="15">
        <v>154</v>
      </c>
      <c r="B427" s="18" t="s">
        <v>1257</v>
      </c>
      <c r="C427" s="14">
        <f t="shared" si="70"/>
        <v>1</v>
      </c>
      <c r="D427" s="14">
        <f t="shared" si="71"/>
        <v>1</v>
      </c>
      <c r="E427" s="14">
        <f t="shared" si="60"/>
        <v>0</v>
      </c>
      <c r="F427" s="14"/>
      <c r="G427" s="14"/>
      <c r="H427" s="14"/>
      <c r="I427" s="14">
        <v>1</v>
      </c>
      <c r="J427" s="14">
        <v>1</v>
      </c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>
        <v>1</v>
      </c>
      <c r="Y427" s="15"/>
      <c r="Z427" s="16"/>
      <c r="AA427" s="17"/>
      <c r="AB427" s="17"/>
    </row>
    <row r="428" spans="1:26" s="17" customFormat="1" ht="15" customHeight="1">
      <c r="A428" s="15">
        <v>155</v>
      </c>
      <c r="B428" s="18" t="s">
        <v>679</v>
      </c>
      <c r="C428" s="14">
        <f t="shared" si="70"/>
        <v>1</v>
      </c>
      <c r="D428" s="14">
        <f t="shared" si="71"/>
        <v>1</v>
      </c>
      <c r="E428" s="14">
        <f t="shared" si="60"/>
        <v>0</v>
      </c>
      <c r="F428" s="14">
        <v>1</v>
      </c>
      <c r="G428" s="14">
        <v>1</v>
      </c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>
        <v>1</v>
      </c>
      <c r="Y428" s="15"/>
      <c r="Z428" s="16"/>
    </row>
    <row r="429" spans="1:26" s="17" customFormat="1" ht="15" customHeight="1">
      <c r="A429" s="15">
        <v>156</v>
      </c>
      <c r="B429" s="18" t="s">
        <v>680</v>
      </c>
      <c r="C429" s="14">
        <f t="shared" si="70"/>
        <v>1</v>
      </c>
      <c r="D429" s="14">
        <f t="shared" si="71"/>
        <v>1</v>
      </c>
      <c r="E429" s="14">
        <f t="shared" si="60"/>
        <v>0</v>
      </c>
      <c r="F429" s="14"/>
      <c r="G429" s="14"/>
      <c r="H429" s="14"/>
      <c r="I429" s="14">
        <v>1</v>
      </c>
      <c r="J429" s="14">
        <v>1</v>
      </c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>
        <v>1</v>
      </c>
      <c r="Y429" s="15"/>
      <c r="Z429" s="16"/>
    </row>
    <row r="430" spans="1:26" s="17" customFormat="1" ht="15" customHeight="1">
      <c r="A430" s="15">
        <v>157</v>
      </c>
      <c r="B430" s="18" t="s">
        <v>943</v>
      </c>
      <c r="C430" s="14">
        <f t="shared" si="70"/>
        <v>1</v>
      </c>
      <c r="D430" s="14">
        <f t="shared" si="71"/>
        <v>1</v>
      </c>
      <c r="E430" s="14">
        <f t="shared" si="60"/>
        <v>0</v>
      </c>
      <c r="F430" s="14">
        <v>1</v>
      </c>
      <c r="G430" s="14">
        <v>1</v>
      </c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>
        <v>1</v>
      </c>
      <c r="Y430" s="15"/>
      <c r="Z430" s="16"/>
    </row>
    <row r="431" spans="1:26" s="17" customFormat="1" ht="15" customHeight="1">
      <c r="A431" s="15">
        <v>158</v>
      </c>
      <c r="B431" s="18" t="s">
        <v>414</v>
      </c>
      <c r="C431" s="14">
        <f t="shared" si="70"/>
        <v>1</v>
      </c>
      <c r="D431" s="14">
        <f t="shared" si="71"/>
        <v>1</v>
      </c>
      <c r="E431" s="14">
        <f t="shared" si="60"/>
        <v>0</v>
      </c>
      <c r="F431" s="14"/>
      <c r="G431" s="14"/>
      <c r="H431" s="14"/>
      <c r="I431" s="14">
        <v>1</v>
      </c>
      <c r="J431" s="14">
        <v>1</v>
      </c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>
        <v>1</v>
      </c>
      <c r="Y431" s="15"/>
      <c r="Z431" s="16"/>
    </row>
    <row r="432" spans="1:26" s="93" customFormat="1" ht="15" customHeight="1">
      <c r="A432" s="91"/>
      <c r="B432" s="96" t="s">
        <v>1126</v>
      </c>
      <c r="C432" s="84">
        <f t="shared" si="70"/>
        <v>60</v>
      </c>
      <c r="D432" s="84">
        <f t="shared" si="71"/>
        <v>65</v>
      </c>
      <c r="E432" s="84">
        <f t="shared" si="71"/>
        <v>0</v>
      </c>
      <c r="F432" s="91">
        <f aca="true" t="shared" si="72" ref="F432:Y432">SUM(F433:F493)</f>
        <v>18</v>
      </c>
      <c r="G432" s="91">
        <f t="shared" si="72"/>
        <v>18</v>
      </c>
      <c r="H432" s="91">
        <f t="shared" si="72"/>
        <v>0</v>
      </c>
      <c r="I432" s="91">
        <f t="shared" si="72"/>
        <v>42</v>
      </c>
      <c r="J432" s="91">
        <f t="shared" si="72"/>
        <v>47</v>
      </c>
      <c r="K432" s="91">
        <f t="shared" si="72"/>
        <v>0</v>
      </c>
      <c r="L432" s="91">
        <f t="shared" si="72"/>
        <v>0</v>
      </c>
      <c r="M432" s="91">
        <f t="shared" si="72"/>
        <v>0</v>
      </c>
      <c r="N432" s="91">
        <f t="shared" si="72"/>
        <v>0</v>
      </c>
      <c r="O432" s="91">
        <f t="shared" si="72"/>
        <v>0</v>
      </c>
      <c r="P432" s="91">
        <f t="shared" si="72"/>
        <v>0</v>
      </c>
      <c r="Q432" s="91">
        <f t="shared" si="72"/>
        <v>0</v>
      </c>
      <c r="R432" s="91">
        <f t="shared" si="72"/>
        <v>0</v>
      </c>
      <c r="S432" s="91">
        <f t="shared" si="72"/>
        <v>0</v>
      </c>
      <c r="T432" s="91">
        <f t="shared" si="72"/>
        <v>0</v>
      </c>
      <c r="U432" s="91">
        <f t="shared" si="72"/>
        <v>0</v>
      </c>
      <c r="V432" s="91">
        <f t="shared" si="72"/>
        <v>0</v>
      </c>
      <c r="W432" s="91">
        <f t="shared" si="72"/>
        <v>0</v>
      </c>
      <c r="X432" s="91">
        <f t="shared" si="72"/>
        <v>49</v>
      </c>
      <c r="Y432" s="91">
        <f t="shared" si="72"/>
        <v>0</v>
      </c>
      <c r="Z432" s="91"/>
    </row>
    <row r="433" spans="1:28" s="32" customFormat="1" ht="15" customHeight="1">
      <c r="A433" s="15"/>
      <c r="B433" s="18" t="s">
        <v>784</v>
      </c>
      <c r="C433" s="14">
        <f t="shared" si="70"/>
        <v>1</v>
      </c>
      <c r="D433" s="14">
        <f t="shared" si="71"/>
        <v>2</v>
      </c>
      <c r="E433" s="14">
        <f t="shared" si="60"/>
        <v>0</v>
      </c>
      <c r="F433" s="14"/>
      <c r="G433" s="14"/>
      <c r="H433" s="14"/>
      <c r="I433" s="14">
        <v>1</v>
      </c>
      <c r="J433" s="14">
        <v>2</v>
      </c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>
        <v>1</v>
      </c>
      <c r="Y433" s="15"/>
      <c r="Z433" s="16"/>
      <c r="AA433" s="17"/>
      <c r="AB433" s="17"/>
    </row>
    <row r="434" spans="1:26" s="17" customFormat="1" ht="15" customHeight="1">
      <c r="A434" s="15"/>
      <c r="B434" s="18" t="s">
        <v>785</v>
      </c>
      <c r="C434" s="14">
        <f t="shared" si="70"/>
        <v>1</v>
      </c>
      <c r="D434" s="14">
        <f t="shared" si="71"/>
        <v>1</v>
      </c>
      <c r="E434" s="14">
        <f t="shared" si="60"/>
        <v>0</v>
      </c>
      <c r="F434" s="14"/>
      <c r="G434" s="14"/>
      <c r="H434" s="14"/>
      <c r="I434" s="14">
        <v>1</v>
      </c>
      <c r="J434" s="14">
        <v>1</v>
      </c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>
        <v>1</v>
      </c>
      <c r="Y434" s="15"/>
      <c r="Z434" s="16"/>
    </row>
    <row r="435" spans="1:28" s="158" customFormat="1" ht="15" customHeight="1">
      <c r="A435" s="153"/>
      <c r="B435" s="154" t="s">
        <v>789</v>
      </c>
      <c r="C435" s="155">
        <f t="shared" si="70"/>
        <v>1</v>
      </c>
      <c r="D435" s="155">
        <f t="shared" si="71"/>
        <v>1</v>
      </c>
      <c r="E435" s="155">
        <f>H435+K435+N435+Q435+T435+W435</f>
        <v>0</v>
      </c>
      <c r="F435" s="155"/>
      <c r="G435" s="155"/>
      <c r="H435" s="155"/>
      <c r="I435" s="155">
        <v>1</v>
      </c>
      <c r="J435" s="155">
        <v>1</v>
      </c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>
        <v>1</v>
      </c>
      <c r="Y435" s="153"/>
      <c r="Z435" s="156"/>
      <c r="AA435" s="157"/>
      <c r="AB435" s="157"/>
    </row>
    <row r="436" spans="1:28" s="32" customFormat="1" ht="15" customHeight="1">
      <c r="A436" s="15"/>
      <c r="B436" s="18" t="s">
        <v>790</v>
      </c>
      <c r="C436" s="14">
        <f t="shared" si="70"/>
        <v>1</v>
      </c>
      <c r="D436" s="14">
        <f t="shared" si="71"/>
        <v>1</v>
      </c>
      <c r="E436" s="14">
        <f>H436+K436+N436+Q436+T436+W436</f>
        <v>0</v>
      </c>
      <c r="F436" s="14"/>
      <c r="G436" s="14"/>
      <c r="H436" s="14"/>
      <c r="I436" s="14">
        <v>1</v>
      </c>
      <c r="J436" s="14">
        <v>1</v>
      </c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>
        <v>1</v>
      </c>
      <c r="Y436" s="15"/>
      <c r="Z436" s="16"/>
      <c r="AA436" s="17"/>
      <c r="AB436" s="17"/>
    </row>
    <row r="437" spans="1:28" s="32" customFormat="1" ht="15" customHeight="1">
      <c r="A437" s="15"/>
      <c r="B437" s="18" t="s">
        <v>791</v>
      </c>
      <c r="C437" s="14">
        <f t="shared" si="70"/>
        <v>1</v>
      </c>
      <c r="D437" s="14">
        <f t="shared" si="71"/>
        <v>1</v>
      </c>
      <c r="E437" s="14">
        <f t="shared" si="60"/>
        <v>0</v>
      </c>
      <c r="F437" s="14"/>
      <c r="G437" s="14"/>
      <c r="H437" s="14"/>
      <c r="I437" s="14">
        <v>1</v>
      </c>
      <c r="J437" s="14">
        <v>1</v>
      </c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5"/>
      <c r="Z437" s="16"/>
      <c r="AA437" s="17"/>
      <c r="AB437" s="17"/>
    </row>
    <row r="438" spans="1:28" s="32" customFormat="1" ht="15" customHeight="1">
      <c r="A438" s="15"/>
      <c r="B438" s="18" t="s">
        <v>792</v>
      </c>
      <c r="C438" s="14">
        <f t="shared" si="70"/>
        <v>1</v>
      </c>
      <c r="D438" s="14">
        <f t="shared" si="71"/>
        <v>1</v>
      </c>
      <c r="E438" s="14">
        <f t="shared" si="60"/>
        <v>0</v>
      </c>
      <c r="F438" s="14"/>
      <c r="G438" s="14"/>
      <c r="H438" s="14"/>
      <c r="I438" s="14">
        <v>1</v>
      </c>
      <c r="J438" s="14">
        <v>1</v>
      </c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>
        <v>1</v>
      </c>
      <c r="Y438" s="15"/>
      <c r="Z438" s="16"/>
      <c r="AA438" s="17"/>
      <c r="AB438" s="17"/>
    </row>
    <row r="439" spans="1:28" s="32" customFormat="1" ht="15" customHeight="1">
      <c r="A439" s="15"/>
      <c r="B439" s="18" t="s">
        <v>793</v>
      </c>
      <c r="C439" s="14">
        <f t="shared" si="70"/>
        <v>1</v>
      </c>
      <c r="D439" s="14">
        <f t="shared" si="71"/>
        <v>1</v>
      </c>
      <c r="E439" s="14">
        <f t="shared" si="60"/>
        <v>0</v>
      </c>
      <c r="F439" s="14"/>
      <c r="G439" s="14"/>
      <c r="H439" s="14"/>
      <c r="I439" s="14">
        <v>1</v>
      </c>
      <c r="J439" s="14">
        <v>1</v>
      </c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>
        <v>1</v>
      </c>
      <c r="Y439" s="15"/>
      <c r="Z439" s="16"/>
      <c r="AA439" s="17"/>
      <c r="AB439" s="17"/>
    </row>
    <row r="440" spans="1:28" s="32" customFormat="1" ht="15" customHeight="1">
      <c r="A440" s="15"/>
      <c r="B440" s="18" t="s">
        <v>786</v>
      </c>
      <c r="C440" s="14">
        <f t="shared" si="70"/>
        <v>1</v>
      </c>
      <c r="D440" s="14">
        <f t="shared" si="71"/>
        <v>4</v>
      </c>
      <c r="E440" s="14">
        <f>H440+K440+N440+Q440+T440+W440</f>
        <v>0</v>
      </c>
      <c r="F440" s="14"/>
      <c r="G440" s="14"/>
      <c r="H440" s="14"/>
      <c r="I440" s="14">
        <v>1</v>
      </c>
      <c r="J440" s="14">
        <v>4</v>
      </c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>
        <v>4</v>
      </c>
      <c r="Y440" s="15"/>
      <c r="Z440" s="16"/>
      <c r="AA440" s="17"/>
      <c r="AB440" s="17"/>
    </row>
    <row r="441" spans="1:28" s="32" customFormat="1" ht="15" customHeight="1">
      <c r="A441" s="15"/>
      <c r="B441" s="18" t="s">
        <v>794</v>
      </c>
      <c r="C441" s="14">
        <f t="shared" si="70"/>
        <v>1</v>
      </c>
      <c r="D441" s="14">
        <f t="shared" si="71"/>
        <v>1</v>
      </c>
      <c r="E441" s="14">
        <f t="shared" si="60"/>
        <v>0</v>
      </c>
      <c r="F441" s="14"/>
      <c r="G441" s="14"/>
      <c r="H441" s="14"/>
      <c r="I441" s="14">
        <v>1</v>
      </c>
      <c r="J441" s="14">
        <v>1</v>
      </c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>
        <v>1</v>
      </c>
      <c r="Y441" s="15"/>
      <c r="Z441" s="16"/>
      <c r="AA441" s="17"/>
      <c r="AB441" s="17"/>
    </row>
    <row r="442" spans="1:28" s="32" customFormat="1" ht="15" customHeight="1">
      <c r="A442" s="15"/>
      <c r="B442" s="18" t="s">
        <v>796</v>
      </c>
      <c r="C442" s="14">
        <f t="shared" si="70"/>
        <v>1</v>
      </c>
      <c r="D442" s="14">
        <f t="shared" si="71"/>
        <v>1</v>
      </c>
      <c r="E442" s="14">
        <f t="shared" si="60"/>
        <v>0</v>
      </c>
      <c r="F442" s="14">
        <v>1</v>
      </c>
      <c r="G442" s="14">
        <v>1</v>
      </c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>
        <v>1</v>
      </c>
      <c r="Y442" s="15"/>
      <c r="Z442" s="16"/>
      <c r="AA442" s="17"/>
      <c r="AB442" s="17"/>
    </row>
    <row r="443" spans="1:28" s="32" customFormat="1" ht="15" customHeight="1">
      <c r="A443" s="15"/>
      <c r="B443" s="18" t="s">
        <v>797</v>
      </c>
      <c r="C443" s="14">
        <f t="shared" si="70"/>
        <v>1</v>
      </c>
      <c r="D443" s="14">
        <f t="shared" si="71"/>
        <v>1</v>
      </c>
      <c r="E443" s="14">
        <f t="shared" si="60"/>
        <v>0</v>
      </c>
      <c r="F443" s="14"/>
      <c r="G443" s="14"/>
      <c r="H443" s="14"/>
      <c r="I443" s="14">
        <v>1</v>
      </c>
      <c r="J443" s="14">
        <v>1</v>
      </c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>
        <v>1</v>
      </c>
      <c r="Y443" s="15"/>
      <c r="Z443" s="16"/>
      <c r="AA443" s="17"/>
      <c r="AB443" s="17"/>
    </row>
    <row r="444" spans="1:28" s="32" customFormat="1" ht="15" customHeight="1">
      <c r="A444" s="15"/>
      <c r="B444" s="18" t="s">
        <v>787</v>
      </c>
      <c r="C444" s="14">
        <f t="shared" si="70"/>
        <v>1</v>
      </c>
      <c r="D444" s="14">
        <f t="shared" si="71"/>
        <v>1</v>
      </c>
      <c r="E444" s="14">
        <f>H444+K444+N444+Q444+T444+W444</f>
        <v>0</v>
      </c>
      <c r="F444" s="14">
        <v>1</v>
      </c>
      <c r="G444" s="14">
        <v>1</v>
      </c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>
        <v>1</v>
      </c>
      <c r="Y444" s="15"/>
      <c r="Z444" s="16"/>
      <c r="AA444" s="17"/>
      <c r="AB444" s="17"/>
    </row>
    <row r="445" spans="1:28" s="32" customFormat="1" ht="15" customHeight="1">
      <c r="A445" s="15"/>
      <c r="B445" s="18" t="s">
        <v>798</v>
      </c>
      <c r="C445" s="14">
        <f t="shared" si="70"/>
        <v>1</v>
      </c>
      <c r="D445" s="14">
        <f t="shared" si="71"/>
        <v>1</v>
      </c>
      <c r="E445" s="14">
        <f t="shared" si="60"/>
        <v>0</v>
      </c>
      <c r="F445" s="14">
        <v>1</v>
      </c>
      <c r="G445" s="14">
        <v>1</v>
      </c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>
        <v>1</v>
      </c>
      <c r="Y445" s="15"/>
      <c r="Z445" s="16"/>
      <c r="AA445" s="17"/>
      <c r="AB445" s="17"/>
    </row>
    <row r="446" spans="1:28" s="32" customFormat="1" ht="15" customHeight="1">
      <c r="A446" s="15"/>
      <c r="B446" s="18" t="s">
        <v>788</v>
      </c>
      <c r="C446" s="14">
        <f t="shared" si="70"/>
        <v>1</v>
      </c>
      <c r="D446" s="14">
        <f t="shared" si="71"/>
        <v>1</v>
      </c>
      <c r="E446" s="14">
        <f>H446+K446+N446+Q446+T446+W446</f>
        <v>0</v>
      </c>
      <c r="F446" s="14"/>
      <c r="G446" s="14"/>
      <c r="H446" s="14"/>
      <c r="I446" s="14">
        <v>1</v>
      </c>
      <c r="J446" s="14">
        <v>1</v>
      </c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>
        <v>1</v>
      </c>
      <c r="Y446" s="15"/>
      <c r="Z446" s="16"/>
      <c r="AA446" s="17"/>
      <c r="AB446" s="17"/>
    </row>
    <row r="447" spans="1:28" s="32" customFormat="1" ht="15" customHeight="1">
      <c r="A447" s="15"/>
      <c r="B447" s="18" t="s">
        <v>799</v>
      </c>
      <c r="C447" s="14">
        <f t="shared" si="70"/>
        <v>1</v>
      </c>
      <c r="D447" s="14">
        <f t="shared" si="71"/>
        <v>1</v>
      </c>
      <c r="E447" s="14">
        <f t="shared" si="60"/>
        <v>0</v>
      </c>
      <c r="F447" s="14"/>
      <c r="G447" s="14"/>
      <c r="H447" s="14"/>
      <c r="I447" s="14">
        <v>1</v>
      </c>
      <c r="J447" s="14">
        <v>1</v>
      </c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>
        <v>1</v>
      </c>
      <c r="Y447" s="15"/>
      <c r="Z447" s="16"/>
      <c r="AA447" s="17"/>
      <c r="AB447" s="17"/>
    </row>
    <row r="448" spans="1:28" s="32" customFormat="1" ht="15" customHeight="1">
      <c r="A448" s="15"/>
      <c r="B448" s="18" t="s">
        <v>800</v>
      </c>
      <c r="C448" s="14">
        <f t="shared" si="70"/>
        <v>1</v>
      </c>
      <c r="D448" s="14">
        <f t="shared" si="71"/>
        <v>1</v>
      </c>
      <c r="E448" s="14">
        <f t="shared" si="60"/>
        <v>0</v>
      </c>
      <c r="F448" s="14"/>
      <c r="G448" s="14"/>
      <c r="H448" s="14"/>
      <c r="I448" s="14">
        <v>1</v>
      </c>
      <c r="J448" s="14">
        <v>1</v>
      </c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>
        <v>1</v>
      </c>
      <c r="Y448" s="15"/>
      <c r="Z448" s="16"/>
      <c r="AA448" s="17"/>
      <c r="AB448" s="17"/>
    </row>
    <row r="449" spans="1:28" s="32" customFormat="1" ht="15" customHeight="1">
      <c r="A449" s="15"/>
      <c r="B449" s="18" t="s">
        <v>801</v>
      </c>
      <c r="C449" s="14">
        <f t="shared" si="70"/>
        <v>1</v>
      </c>
      <c r="D449" s="14">
        <f t="shared" si="71"/>
        <v>1</v>
      </c>
      <c r="E449" s="14">
        <f t="shared" si="60"/>
        <v>0</v>
      </c>
      <c r="F449" s="14"/>
      <c r="G449" s="14"/>
      <c r="H449" s="14"/>
      <c r="I449" s="14">
        <v>1</v>
      </c>
      <c r="J449" s="14">
        <v>1</v>
      </c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>
        <v>1</v>
      </c>
      <c r="Y449" s="15"/>
      <c r="Z449" s="16"/>
      <c r="AA449" s="17"/>
      <c r="AB449" s="17"/>
    </row>
    <row r="450" spans="1:28" s="32" customFormat="1" ht="15" customHeight="1">
      <c r="A450" s="15"/>
      <c r="B450" s="18" t="s">
        <v>802</v>
      </c>
      <c r="C450" s="14">
        <f t="shared" si="70"/>
        <v>1</v>
      </c>
      <c r="D450" s="14">
        <f t="shared" si="71"/>
        <v>1</v>
      </c>
      <c r="E450" s="14">
        <f t="shared" si="60"/>
        <v>0</v>
      </c>
      <c r="F450" s="14"/>
      <c r="G450" s="14"/>
      <c r="H450" s="14"/>
      <c r="I450" s="14">
        <v>1</v>
      </c>
      <c r="J450" s="14">
        <v>1</v>
      </c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>
        <v>1</v>
      </c>
      <c r="Y450" s="15"/>
      <c r="Z450" s="16"/>
      <c r="AA450" s="17"/>
      <c r="AB450" s="17"/>
    </row>
    <row r="451" spans="1:28" s="32" customFormat="1" ht="15" customHeight="1">
      <c r="A451" s="15"/>
      <c r="B451" s="18" t="s">
        <v>803</v>
      </c>
      <c r="C451" s="14">
        <f t="shared" si="70"/>
        <v>1</v>
      </c>
      <c r="D451" s="14">
        <f t="shared" si="71"/>
        <v>1</v>
      </c>
      <c r="E451" s="14">
        <f t="shared" si="60"/>
        <v>0</v>
      </c>
      <c r="F451" s="14"/>
      <c r="G451" s="14"/>
      <c r="H451" s="14"/>
      <c r="I451" s="14">
        <v>1</v>
      </c>
      <c r="J451" s="14">
        <v>1</v>
      </c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>
        <v>1</v>
      </c>
      <c r="Y451" s="15"/>
      <c r="Z451" s="16"/>
      <c r="AA451" s="17"/>
      <c r="AB451" s="17"/>
    </row>
    <row r="452" spans="1:28" s="32" customFormat="1" ht="15" customHeight="1">
      <c r="A452" s="15"/>
      <c r="B452" s="18" t="s">
        <v>804</v>
      </c>
      <c r="C452" s="14">
        <f t="shared" si="70"/>
        <v>1</v>
      </c>
      <c r="D452" s="14">
        <f t="shared" si="71"/>
        <v>1</v>
      </c>
      <c r="E452" s="14">
        <f t="shared" si="60"/>
        <v>0</v>
      </c>
      <c r="F452" s="14">
        <v>1</v>
      </c>
      <c r="G452" s="14">
        <v>1</v>
      </c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>
        <v>1</v>
      </c>
      <c r="Y452" s="15"/>
      <c r="Z452" s="16"/>
      <c r="AA452" s="17"/>
      <c r="AB452" s="17"/>
    </row>
    <row r="453" spans="1:28" s="32" customFormat="1" ht="15" customHeight="1">
      <c r="A453" s="15"/>
      <c r="B453" s="18" t="s">
        <v>805</v>
      </c>
      <c r="C453" s="14">
        <f t="shared" si="70"/>
        <v>1</v>
      </c>
      <c r="D453" s="14">
        <f t="shared" si="71"/>
        <v>1</v>
      </c>
      <c r="E453" s="14">
        <f t="shared" si="60"/>
        <v>0</v>
      </c>
      <c r="F453" s="14">
        <v>1</v>
      </c>
      <c r="G453" s="14">
        <v>1</v>
      </c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>
        <v>1</v>
      </c>
      <c r="Y453" s="15"/>
      <c r="Z453" s="16"/>
      <c r="AA453" s="17"/>
      <c r="AB453" s="17"/>
    </row>
    <row r="454" spans="1:28" s="32" customFormat="1" ht="15" customHeight="1">
      <c r="A454" s="15"/>
      <c r="B454" s="18" t="s">
        <v>806</v>
      </c>
      <c r="C454" s="14">
        <f t="shared" si="70"/>
        <v>1</v>
      </c>
      <c r="D454" s="14">
        <f t="shared" si="71"/>
        <v>1</v>
      </c>
      <c r="E454" s="14">
        <f t="shared" si="60"/>
        <v>0</v>
      </c>
      <c r="F454" s="14"/>
      <c r="G454" s="14"/>
      <c r="H454" s="14"/>
      <c r="I454" s="14">
        <v>1</v>
      </c>
      <c r="J454" s="14">
        <v>1</v>
      </c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>
        <v>1</v>
      </c>
      <c r="Y454" s="15"/>
      <c r="Z454" s="16"/>
      <c r="AA454" s="17"/>
      <c r="AB454" s="17"/>
    </row>
    <row r="455" spans="1:28" s="32" customFormat="1" ht="15" customHeight="1">
      <c r="A455" s="15"/>
      <c r="B455" s="18" t="s">
        <v>807</v>
      </c>
      <c r="C455" s="14">
        <f t="shared" si="70"/>
        <v>1</v>
      </c>
      <c r="D455" s="14">
        <f t="shared" si="71"/>
        <v>1</v>
      </c>
      <c r="E455" s="14">
        <f t="shared" si="60"/>
        <v>0</v>
      </c>
      <c r="F455" s="14">
        <v>1</v>
      </c>
      <c r="G455" s="14">
        <v>1</v>
      </c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>
        <v>1</v>
      </c>
      <c r="Y455" s="15"/>
      <c r="Z455" s="16"/>
      <c r="AA455" s="17"/>
      <c r="AB455" s="17"/>
    </row>
    <row r="456" spans="1:28" s="32" customFormat="1" ht="15" customHeight="1">
      <c r="A456" s="15"/>
      <c r="B456" s="18" t="s">
        <v>1127</v>
      </c>
      <c r="C456" s="14">
        <f t="shared" si="70"/>
        <v>1</v>
      </c>
      <c r="D456" s="14">
        <f t="shared" si="71"/>
        <v>1</v>
      </c>
      <c r="E456" s="14">
        <f t="shared" si="60"/>
        <v>0</v>
      </c>
      <c r="F456" s="14"/>
      <c r="G456" s="14"/>
      <c r="H456" s="14"/>
      <c r="I456" s="14">
        <v>1</v>
      </c>
      <c r="J456" s="14">
        <v>1</v>
      </c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>
        <v>1</v>
      </c>
      <c r="Y456" s="15"/>
      <c r="Z456" s="16"/>
      <c r="AA456" s="17"/>
      <c r="AB456" s="17"/>
    </row>
    <row r="457" spans="1:28" s="32" customFormat="1" ht="15" customHeight="1">
      <c r="A457" s="15"/>
      <c r="B457" s="18" t="s">
        <v>808</v>
      </c>
      <c r="C457" s="14">
        <f t="shared" si="70"/>
        <v>1</v>
      </c>
      <c r="D457" s="14">
        <f t="shared" si="71"/>
        <v>1</v>
      </c>
      <c r="E457" s="14">
        <f t="shared" si="60"/>
        <v>0</v>
      </c>
      <c r="F457" s="14">
        <v>1</v>
      </c>
      <c r="G457" s="14">
        <v>1</v>
      </c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>
        <v>1</v>
      </c>
      <c r="Y457" s="15"/>
      <c r="Z457" s="16"/>
      <c r="AA457" s="17"/>
      <c r="AB457" s="17"/>
    </row>
    <row r="458" spans="1:28" s="32" customFormat="1" ht="15" customHeight="1">
      <c r="A458" s="15"/>
      <c r="B458" s="18" t="s">
        <v>809</v>
      </c>
      <c r="C458" s="14">
        <f t="shared" si="70"/>
        <v>1</v>
      </c>
      <c r="D458" s="14">
        <f t="shared" si="71"/>
        <v>1</v>
      </c>
      <c r="E458" s="14">
        <f t="shared" si="60"/>
        <v>0</v>
      </c>
      <c r="F458" s="14">
        <v>1</v>
      </c>
      <c r="G458" s="14">
        <v>1</v>
      </c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>
        <v>1</v>
      </c>
      <c r="Y458" s="15"/>
      <c r="Z458" s="16"/>
      <c r="AA458" s="17"/>
      <c r="AB458" s="17"/>
    </row>
    <row r="459" spans="1:28" s="32" customFormat="1" ht="15" customHeight="1">
      <c r="A459" s="15"/>
      <c r="B459" s="18" t="s">
        <v>810</v>
      </c>
      <c r="C459" s="14">
        <f t="shared" si="70"/>
        <v>1</v>
      </c>
      <c r="D459" s="14">
        <f t="shared" si="71"/>
        <v>1</v>
      </c>
      <c r="E459" s="14">
        <f t="shared" si="60"/>
        <v>0</v>
      </c>
      <c r="F459" s="14">
        <v>1</v>
      </c>
      <c r="G459" s="14">
        <v>1</v>
      </c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>
        <v>1</v>
      </c>
      <c r="Y459" s="15"/>
      <c r="Z459" s="16"/>
      <c r="AA459" s="17"/>
      <c r="AB459" s="17"/>
    </row>
    <row r="460" spans="1:28" s="32" customFormat="1" ht="15" customHeight="1">
      <c r="A460" s="15"/>
      <c r="B460" s="18" t="s">
        <v>811</v>
      </c>
      <c r="C460" s="14">
        <f t="shared" si="70"/>
        <v>1</v>
      </c>
      <c r="D460" s="14">
        <f t="shared" si="71"/>
        <v>1</v>
      </c>
      <c r="E460" s="14">
        <f t="shared" si="60"/>
        <v>0</v>
      </c>
      <c r="F460" s="14"/>
      <c r="G460" s="14"/>
      <c r="H460" s="14"/>
      <c r="I460" s="14">
        <v>1</v>
      </c>
      <c r="J460" s="14">
        <v>1</v>
      </c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>
        <v>1</v>
      </c>
      <c r="Y460" s="15"/>
      <c r="Z460" s="16"/>
      <c r="AA460" s="17"/>
      <c r="AB460" s="17"/>
    </row>
    <row r="461" spans="1:28" s="32" customFormat="1" ht="15" customHeight="1">
      <c r="A461" s="15"/>
      <c r="B461" s="18" t="s">
        <v>636</v>
      </c>
      <c r="C461" s="14">
        <f t="shared" si="70"/>
        <v>1</v>
      </c>
      <c r="D461" s="14">
        <f t="shared" si="71"/>
        <v>1</v>
      </c>
      <c r="E461" s="14">
        <f t="shared" si="60"/>
        <v>0</v>
      </c>
      <c r="F461" s="14">
        <v>1</v>
      </c>
      <c r="G461" s="14">
        <v>1</v>
      </c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>
        <v>1</v>
      </c>
      <c r="Y461" s="15"/>
      <c r="Z461" s="16"/>
      <c r="AA461" s="17"/>
      <c r="AB461" s="17"/>
    </row>
    <row r="462" spans="1:28" s="32" customFormat="1" ht="15" customHeight="1">
      <c r="A462" s="15"/>
      <c r="B462" s="18" t="s">
        <v>812</v>
      </c>
      <c r="C462" s="14">
        <f t="shared" si="70"/>
        <v>1</v>
      </c>
      <c r="D462" s="14">
        <f t="shared" si="71"/>
        <v>2</v>
      </c>
      <c r="E462" s="14">
        <f t="shared" si="60"/>
        <v>0</v>
      </c>
      <c r="F462" s="14"/>
      <c r="G462" s="14"/>
      <c r="H462" s="14"/>
      <c r="I462" s="14">
        <v>1</v>
      </c>
      <c r="J462" s="14">
        <v>2</v>
      </c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>
        <v>1</v>
      </c>
      <c r="Y462" s="15"/>
      <c r="Z462" s="16"/>
      <c r="AA462" s="17"/>
      <c r="AB462" s="17"/>
    </row>
    <row r="463" spans="1:26" s="17" customFormat="1" ht="15" customHeight="1">
      <c r="A463" s="15"/>
      <c r="B463" s="18" t="s">
        <v>813</v>
      </c>
      <c r="C463" s="14">
        <f t="shared" si="70"/>
        <v>1</v>
      </c>
      <c r="D463" s="14">
        <f t="shared" si="71"/>
        <v>1</v>
      </c>
      <c r="E463" s="14">
        <f t="shared" si="60"/>
        <v>0</v>
      </c>
      <c r="F463" s="14"/>
      <c r="G463" s="14"/>
      <c r="H463" s="14"/>
      <c r="I463" s="14">
        <v>1</v>
      </c>
      <c r="J463" s="14">
        <v>1</v>
      </c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>
        <v>1</v>
      </c>
      <c r="Y463" s="15"/>
      <c r="Z463" s="16"/>
    </row>
    <row r="464" spans="1:26" s="17" customFormat="1" ht="15" customHeight="1">
      <c r="A464" s="15"/>
      <c r="B464" s="18" t="s">
        <v>814</v>
      </c>
      <c r="C464" s="14">
        <f t="shared" si="70"/>
        <v>1</v>
      </c>
      <c r="D464" s="14">
        <f t="shared" si="71"/>
        <v>1</v>
      </c>
      <c r="E464" s="14">
        <f t="shared" si="60"/>
        <v>0</v>
      </c>
      <c r="F464" s="14"/>
      <c r="G464" s="14"/>
      <c r="H464" s="14"/>
      <c r="I464" s="14">
        <v>1</v>
      </c>
      <c r="J464" s="14">
        <v>1</v>
      </c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>
        <v>1</v>
      </c>
      <c r="Y464" s="15"/>
      <c r="Z464" s="16"/>
    </row>
    <row r="465" spans="1:26" s="17" customFormat="1" ht="15" customHeight="1">
      <c r="A465" s="15"/>
      <c r="B465" s="18" t="s">
        <v>815</v>
      </c>
      <c r="C465" s="14">
        <f t="shared" si="70"/>
        <v>1</v>
      </c>
      <c r="D465" s="14">
        <f t="shared" si="71"/>
        <v>1</v>
      </c>
      <c r="E465" s="14">
        <f t="shared" si="60"/>
        <v>0</v>
      </c>
      <c r="F465" s="14">
        <v>1</v>
      </c>
      <c r="G465" s="14">
        <v>1</v>
      </c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>
        <v>1</v>
      </c>
      <c r="Y465" s="15"/>
      <c r="Z465" s="16"/>
    </row>
    <row r="466" spans="1:26" s="17" customFormat="1" ht="15" customHeight="1">
      <c r="A466" s="15"/>
      <c r="B466" s="18" t="s">
        <v>816</v>
      </c>
      <c r="C466" s="14">
        <f t="shared" si="70"/>
        <v>1</v>
      </c>
      <c r="D466" s="14">
        <f t="shared" si="71"/>
        <v>1</v>
      </c>
      <c r="E466" s="14">
        <f>H466+K466+N466+Q466+T466+W466</f>
        <v>0</v>
      </c>
      <c r="F466" s="14">
        <v>1</v>
      </c>
      <c r="G466" s="14">
        <v>1</v>
      </c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>
        <v>1</v>
      </c>
      <c r="Y466" s="15"/>
      <c r="Z466" s="16"/>
    </row>
    <row r="467" spans="1:26" s="17" customFormat="1" ht="15" customHeight="1">
      <c r="A467" s="15"/>
      <c r="B467" s="18" t="s">
        <v>346</v>
      </c>
      <c r="C467" s="14">
        <f t="shared" si="70"/>
        <v>1</v>
      </c>
      <c r="D467" s="14">
        <f t="shared" si="71"/>
        <v>1</v>
      </c>
      <c r="E467" s="14">
        <f t="shared" si="60"/>
        <v>0</v>
      </c>
      <c r="F467" s="14"/>
      <c r="G467" s="14"/>
      <c r="H467" s="14"/>
      <c r="I467" s="14">
        <v>1</v>
      </c>
      <c r="J467" s="14">
        <v>1</v>
      </c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>
        <v>1</v>
      </c>
      <c r="Y467" s="15"/>
      <c r="Z467" s="16"/>
    </row>
    <row r="468" spans="1:26" s="17" customFormat="1" ht="15" customHeight="1">
      <c r="A468" s="15"/>
      <c r="B468" s="18" t="s">
        <v>340</v>
      </c>
      <c r="C468" s="14">
        <f t="shared" si="70"/>
        <v>1</v>
      </c>
      <c r="D468" s="14">
        <f t="shared" si="71"/>
        <v>1</v>
      </c>
      <c r="E468" s="14">
        <f t="shared" si="60"/>
        <v>0</v>
      </c>
      <c r="F468" s="14"/>
      <c r="G468" s="14"/>
      <c r="H468" s="14"/>
      <c r="I468" s="14">
        <v>1</v>
      </c>
      <c r="J468" s="14">
        <v>1</v>
      </c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>
        <v>1</v>
      </c>
      <c r="Y468" s="15"/>
      <c r="Z468" s="16"/>
    </row>
    <row r="469" spans="1:26" s="17" customFormat="1" ht="15" customHeight="1">
      <c r="A469" s="15"/>
      <c r="B469" s="18" t="s">
        <v>358</v>
      </c>
      <c r="C469" s="14">
        <f t="shared" si="70"/>
        <v>1</v>
      </c>
      <c r="D469" s="14">
        <f t="shared" si="71"/>
        <v>1</v>
      </c>
      <c r="E469" s="14">
        <f t="shared" si="60"/>
        <v>0</v>
      </c>
      <c r="F469" s="14"/>
      <c r="G469" s="14"/>
      <c r="H469" s="14"/>
      <c r="I469" s="14">
        <v>1</v>
      </c>
      <c r="J469" s="14">
        <v>1</v>
      </c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>
        <v>1</v>
      </c>
      <c r="Y469" s="15"/>
      <c r="Z469" s="16"/>
    </row>
    <row r="470" spans="1:26" s="17" customFormat="1" ht="15" customHeight="1">
      <c r="A470" s="15"/>
      <c r="B470" s="18" t="s">
        <v>819</v>
      </c>
      <c r="C470" s="14">
        <f aca="true" t="shared" si="73" ref="C470:E473">F470+I470+L470+O470+R470+U470</f>
        <v>1</v>
      </c>
      <c r="D470" s="14">
        <f t="shared" si="73"/>
        <v>1</v>
      </c>
      <c r="E470" s="14">
        <f t="shared" si="73"/>
        <v>0</v>
      </c>
      <c r="F470" s="14"/>
      <c r="G470" s="14"/>
      <c r="H470" s="14"/>
      <c r="I470" s="14">
        <v>1</v>
      </c>
      <c r="J470" s="14">
        <v>1</v>
      </c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5"/>
      <c r="Z470" s="16"/>
    </row>
    <row r="471" spans="1:26" s="17" customFormat="1" ht="15" customHeight="1">
      <c r="A471" s="15"/>
      <c r="B471" s="18" t="s">
        <v>828</v>
      </c>
      <c r="C471" s="14">
        <f t="shared" si="73"/>
        <v>1</v>
      </c>
      <c r="D471" s="14">
        <f t="shared" si="73"/>
        <v>1</v>
      </c>
      <c r="E471" s="14">
        <f t="shared" si="73"/>
        <v>0</v>
      </c>
      <c r="F471" s="14"/>
      <c r="G471" s="14"/>
      <c r="H471" s="14"/>
      <c r="I471" s="14">
        <v>1</v>
      </c>
      <c r="J471" s="14">
        <v>1</v>
      </c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5"/>
      <c r="Z471" s="16"/>
    </row>
    <row r="472" spans="1:26" s="17" customFormat="1" ht="15" customHeight="1">
      <c r="A472" s="15"/>
      <c r="B472" s="18" t="s">
        <v>817</v>
      </c>
      <c r="C472" s="14">
        <f t="shared" si="73"/>
        <v>1</v>
      </c>
      <c r="D472" s="14">
        <f t="shared" si="73"/>
        <v>1</v>
      </c>
      <c r="E472" s="14">
        <f t="shared" si="73"/>
        <v>0</v>
      </c>
      <c r="F472" s="14"/>
      <c r="G472" s="14"/>
      <c r="H472" s="14"/>
      <c r="I472" s="14">
        <v>1</v>
      </c>
      <c r="J472" s="14">
        <v>1</v>
      </c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5"/>
      <c r="Z472" s="16"/>
    </row>
    <row r="473" spans="1:26" s="17" customFormat="1" ht="15" customHeight="1">
      <c r="A473" s="15"/>
      <c r="B473" s="18" t="s">
        <v>818</v>
      </c>
      <c r="C473" s="14">
        <f t="shared" si="73"/>
        <v>1</v>
      </c>
      <c r="D473" s="14">
        <f t="shared" si="73"/>
        <v>1</v>
      </c>
      <c r="E473" s="14">
        <f t="shared" si="73"/>
        <v>0</v>
      </c>
      <c r="F473" s="14"/>
      <c r="G473" s="14"/>
      <c r="H473" s="14"/>
      <c r="I473" s="14">
        <v>1</v>
      </c>
      <c r="J473" s="14">
        <v>1</v>
      </c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5"/>
      <c r="Z473" s="16"/>
    </row>
    <row r="474" spans="1:26" s="17" customFormat="1" ht="15" customHeight="1">
      <c r="A474" s="15"/>
      <c r="B474" s="18" t="s">
        <v>1255</v>
      </c>
      <c r="C474" s="14">
        <f aca="true" t="shared" si="74" ref="C474:D476">F474+I474+L474+O474+R474+U474</f>
        <v>1</v>
      </c>
      <c r="D474" s="14">
        <f t="shared" si="74"/>
        <v>1</v>
      </c>
      <c r="E474" s="14">
        <f t="shared" si="60"/>
        <v>0</v>
      </c>
      <c r="F474" s="14"/>
      <c r="G474" s="14"/>
      <c r="H474" s="14"/>
      <c r="I474" s="14">
        <v>1</v>
      </c>
      <c r="J474" s="14">
        <v>1</v>
      </c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5"/>
      <c r="Z474" s="16"/>
    </row>
    <row r="475" spans="1:26" s="17" customFormat="1" ht="15" customHeight="1">
      <c r="A475" s="15"/>
      <c r="B475" s="18" t="s">
        <v>1256</v>
      </c>
      <c r="C475" s="14">
        <f t="shared" si="74"/>
        <v>1</v>
      </c>
      <c r="D475" s="14">
        <f t="shared" si="74"/>
        <v>1</v>
      </c>
      <c r="E475" s="14">
        <f t="shared" si="60"/>
        <v>0</v>
      </c>
      <c r="F475" s="14"/>
      <c r="G475" s="14"/>
      <c r="H475" s="14"/>
      <c r="I475" s="14">
        <v>1</v>
      </c>
      <c r="J475" s="14">
        <v>1</v>
      </c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5"/>
      <c r="Z475" s="16"/>
    </row>
    <row r="476" spans="1:26" s="17" customFormat="1" ht="15" customHeight="1">
      <c r="A476" s="15"/>
      <c r="B476" s="18" t="s">
        <v>4</v>
      </c>
      <c r="C476" s="14">
        <f t="shared" si="74"/>
        <v>1</v>
      </c>
      <c r="D476" s="14">
        <f t="shared" si="74"/>
        <v>1</v>
      </c>
      <c r="E476" s="14">
        <f t="shared" si="60"/>
        <v>0</v>
      </c>
      <c r="F476" s="14"/>
      <c r="G476" s="14"/>
      <c r="H476" s="14"/>
      <c r="I476" s="14">
        <v>1</v>
      </c>
      <c r="J476" s="14">
        <v>1</v>
      </c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5"/>
      <c r="Z476" s="16"/>
    </row>
    <row r="477" spans="1:26" s="17" customFormat="1" ht="15" customHeight="1">
      <c r="A477" s="15"/>
      <c r="B477" s="18" t="s">
        <v>455</v>
      </c>
      <c r="C477" s="14">
        <v>1</v>
      </c>
      <c r="D477" s="14">
        <v>1</v>
      </c>
      <c r="E477" s="14">
        <f t="shared" si="60"/>
        <v>0</v>
      </c>
      <c r="F477" s="14">
        <v>1</v>
      </c>
      <c r="G477" s="14">
        <v>1</v>
      </c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5"/>
      <c r="Z477" s="16"/>
    </row>
    <row r="478" spans="1:26" s="17" customFormat="1" ht="15" customHeight="1">
      <c r="A478" s="15"/>
      <c r="B478" s="18" t="s">
        <v>933</v>
      </c>
      <c r="C478" s="14">
        <v>1</v>
      </c>
      <c r="D478" s="14">
        <v>1</v>
      </c>
      <c r="E478" s="14">
        <f t="shared" si="60"/>
        <v>0</v>
      </c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5"/>
      <c r="Z478" s="16"/>
    </row>
    <row r="479" spans="1:26" s="17" customFormat="1" ht="15" customHeight="1">
      <c r="A479" s="15"/>
      <c r="B479" s="106" t="s">
        <v>415</v>
      </c>
      <c r="C479" s="14">
        <v>1</v>
      </c>
      <c r="D479" s="14">
        <v>1</v>
      </c>
      <c r="E479" s="14">
        <f t="shared" si="60"/>
        <v>0</v>
      </c>
      <c r="F479" s="14"/>
      <c r="G479" s="14"/>
      <c r="H479" s="14"/>
      <c r="I479" s="14">
        <v>1</v>
      </c>
      <c r="J479" s="14">
        <v>1</v>
      </c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5"/>
      <c r="Z479" s="16"/>
    </row>
    <row r="480" spans="1:26" s="17" customFormat="1" ht="15" customHeight="1">
      <c r="A480" s="15"/>
      <c r="B480" s="18" t="s">
        <v>820</v>
      </c>
      <c r="C480" s="14">
        <f aca="true" t="shared" si="75" ref="C480:C495">F480+I480+L480+O480+R480+U480</f>
        <v>1</v>
      </c>
      <c r="D480" s="14">
        <f aca="true" t="shared" si="76" ref="D480:E495">G480+J480+M480+P480+S480+V480</f>
        <v>1</v>
      </c>
      <c r="E480" s="14">
        <f t="shared" si="60"/>
        <v>0</v>
      </c>
      <c r="F480" s="14"/>
      <c r="G480" s="14"/>
      <c r="H480" s="14"/>
      <c r="I480" s="14">
        <v>1</v>
      </c>
      <c r="J480" s="14">
        <v>1</v>
      </c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>
        <v>1</v>
      </c>
      <c r="Y480" s="15"/>
      <c r="Z480" s="16"/>
    </row>
    <row r="481" spans="1:26" s="17" customFormat="1" ht="15" customHeight="1">
      <c r="A481" s="15"/>
      <c r="B481" s="18" t="s">
        <v>1247</v>
      </c>
      <c r="C481" s="14">
        <f t="shared" si="75"/>
        <v>1</v>
      </c>
      <c r="D481" s="14">
        <f t="shared" si="76"/>
        <v>1</v>
      </c>
      <c r="E481" s="14">
        <f t="shared" si="60"/>
        <v>0</v>
      </c>
      <c r="F481" s="14"/>
      <c r="G481" s="14"/>
      <c r="H481" s="14"/>
      <c r="I481" s="14">
        <v>1</v>
      </c>
      <c r="J481" s="14">
        <v>1</v>
      </c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>
        <v>1</v>
      </c>
      <c r="Y481" s="15"/>
      <c r="Z481" s="16"/>
    </row>
    <row r="482" spans="1:28" s="32" customFormat="1" ht="15" customHeight="1">
      <c r="A482" s="15"/>
      <c r="B482" s="18" t="s">
        <v>795</v>
      </c>
      <c r="C482" s="14">
        <f t="shared" si="75"/>
        <v>1</v>
      </c>
      <c r="D482" s="14">
        <f t="shared" si="76"/>
        <v>1</v>
      </c>
      <c r="E482" s="14">
        <f>H482+K482+N482+Q482+T482+W482</f>
        <v>0</v>
      </c>
      <c r="F482" s="14"/>
      <c r="G482" s="14"/>
      <c r="H482" s="14"/>
      <c r="I482" s="14">
        <v>1</v>
      </c>
      <c r="J482" s="14">
        <v>1</v>
      </c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>
        <v>1</v>
      </c>
      <c r="Y482" s="15"/>
      <c r="Z482" s="16"/>
      <c r="AA482" s="17"/>
      <c r="AB482" s="17"/>
    </row>
    <row r="483" spans="1:26" s="17" customFormat="1" ht="15" customHeight="1">
      <c r="A483" s="15"/>
      <c r="B483" s="18" t="s">
        <v>821</v>
      </c>
      <c r="C483" s="14">
        <f t="shared" si="75"/>
        <v>1</v>
      </c>
      <c r="D483" s="14">
        <f t="shared" si="76"/>
        <v>1</v>
      </c>
      <c r="E483" s="14">
        <f t="shared" si="60"/>
        <v>0</v>
      </c>
      <c r="F483" s="14"/>
      <c r="G483" s="14"/>
      <c r="H483" s="14"/>
      <c r="I483" s="14">
        <v>1</v>
      </c>
      <c r="J483" s="14">
        <v>1</v>
      </c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>
        <v>1</v>
      </c>
      <c r="Y483" s="15"/>
      <c r="Z483" s="16"/>
    </row>
    <row r="484" spans="1:26" s="17" customFormat="1" ht="15" customHeight="1">
      <c r="A484" s="15"/>
      <c r="B484" s="18" t="s">
        <v>822</v>
      </c>
      <c r="C484" s="14">
        <f t="shared" si="75"/>
        <v>1</v>
      </c>
      <c r="D484" s="14">
        <f t="shared" si="76"/>
        <v>1</v>
      </c>
      <c r="E484" s="14">
        <f t="shared" si="60"/>
        <v>0</v>
      </c>
      <c r="F484" s="14"/>
      <c r="G484" s="14"/>
      <c r="H484" s="14"/>
      <c r="I484" s="14">
        <v>1</v>
      </c>
      <c r="J484" s="14">
        <v>1</v>
      </c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>
        <v>1</v>
      </c>
      <c r="Y484" s="15"/>
      <c r="Z484" s="16"/>
    </row>
    <row r="485" spans="1:26" s="157" customFormat="1" ht="15" customHeight="1">
      <c r="A485" s="153"/>
      <c r="B485" s="154" t="s">
        <v>823</v>
      </c>
      <c r="C485" s="155">
        <f t="shared" si="75"/>
        <v>1</v>
      </c>
      <c r="D485" s="155">
        <f t="shared" si="76"/>
        <v>1</v>
      </c>
      <c r="E485" s="155">
        <f t="shared" si="60"/>
        <v>0</v>
      </c>
      <c r="F485" s="155">
        <v>1</v>
      </c>
      <c r="G485" s="155">
        <v>1</v>
      </c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>
        <v>1</v>
      </c>
      <c r="Y485" s="153"/>
      <c r="Z485" s="156"/>
    </row>
    <row r="486" spans="1:26" s="17" customFormat="1" ht="15" customHeight="1">
      <c r="A486" s="15"/>
      <c r="B486" s="18" t="s">
        <v>6</v>
      </c>
      <c r="C486" s="14">
        <f t="shared" si="75"/>
        <v>1</v>
      </c>
      <c r="D486" s="14">
        <f t="shared" si="76"/>
        <v>1</v>
      </c>
      <c r="E486" s="14">
        <f t="shared" si="60"/>
        <v>0</v>
      </c>
      <c r="F486" s="14"/>
      <c r="G486" s="14"/>
      <c r="H486" s="14"/>
      <c r="I486" s="14">
        <v>1</v>
      </c>
      <c r="J486" s="14">
        <v>1</v>
      </c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5"/>
      <c r="Z486" s="16"/>
    </row>
    <row r="487" spans="1:26" s="17" customFormat="1" ht="15" customHeight="1">
      <c r="A487" s="15"/>
      <c r="B487" s="18" t="s">
        <v>824</v>
      </c>
      <c r="C487" s="14">
        <f t="shared" si="75"/>
        <v>1</v>
      </c>
      <c r="D487" s="14">
        <f t="shared" si="76"/>
        <v>1</v>
      </c>
      <c r="E487" s="14">
        <f t="shared" si="60"/>
        <v>0</v>
      </c>
      <c r="F487" s="14">
        <v>1</v>
      </c>
      <c r="G487" s="14">
        <v>1</v>
      </c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>
        <v>1</v>
      </c>
      <c r="Y487" s="15"/>
      <c r="Z487" s="16"/>
    </row>
    <row r="488" spans="1:26" s="17" customFormat="1" ht="15" customHeight="1">
      <c r="A488" s="15"/>
      <c r="B488" s="18" t="s">
        <v>825</v>
      </c>
      <c r="C488" s="14">
        <f t="shared" si="75"/>
        <v>1</v>
      </c>
      <c r="D488" s="14">
        <f t="shared" si="76"/>
        <v>1</v>
      </c>
      <c r="E488" s="14">
        <f t="shared" si="60"/>
        <v>0</v>
      </c>
      <c r="F488" s="14"/>
      <c r="G488" s="14"/>
      <c r="H488" s="14"/>
      <c r="I488" s="14">
        <v>1</v>
      </c>
      <c r="J488" s="14">
        <v>1</v>
      </c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>
        <v>1</v>
      </c>
      <c r="Y488" s="15"/>
      <c r="Z488" s="16"/>
    </row>
    <row r="489" spans="1:26" s="17" customFormat="1" ht="15" customHeight="1">
      <c r="A489" s="15"/>
      <c r="B489" s="18" t="s">
        <v>946</v>
      </c>
      <c r="C489" s="14">
        <f t="shared" si="75"/>
        <v>1</v>
      </c>
      <c r="D489" s="14">
        <f t="shared" si="76"/>
        <v>1</v>
      </c>
      <c r="E489" s="14">
        <f t="shared" si="60"/>
        <v>0</v>
      </c>
      <c r="F489" s="14"/>
      <c r="G489" s="14"/>
      <c r="H489" s="14"/>
      <c r="I489" s="14">
        <v>1</v>
      </c>
      <c r="J489" s="14">
        <v>1</v>
      </c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5"/>
      <c r="Z489" s="16"/>
    </row>
    <row r="490" spans="1:26" s="17" customFormat="1" ht="15" customHeight="1">
      <c r="A490" s="15"/>
      <c r="B490" s="18" t="s">
        <v>826</v>
      </c>
      <c r="C490" s="14">
        <f t="shared" si="75"/>
        <v>1</v>
      </c>
      <c r="D490" s="14">
        <f t="shared" si="76"/>
        <v>1</v>
      </c>
      <c r="E490" s="14">
        <f t="shared" si="60"/>
        <v>0</v>
      </c>
      <c r="F490" s="14">
        <v>1</v>
      </c>
      <c r="G490" s="14">
        <v>1</v>
      </c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>
        <v>1</v>
      </c>
      <c r="Y490" s="15"/>
      <c r="Z490" s="16"/>
    </row>
    <row r="491" spans="1:26" s="17" customFormat="1" ht="15" customHeight="1">
      <c r="A491" s="15"/>
      <c r="B491" s="18" t="s">
        <v>827</v>
      </c>
      <c r="C491" s="14">
        <f t="shared" si="75"/>
        <v>1</v>
      </c>
      <c r="D491" s="14">
        <f t="shared" si="76"/>
        <v>1</v>
      </c>
      <c r="E491" s="14">
        <f t="shared" si="60"/>
        <v>0</v>
      </c>
      <c r="F491" s="14">
        <v>1</v>
      </c>
      <c r="G491" s="14">
        <v>1</v>
      </c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>
        <v>1</v>
      </c>
      <c r="Y491" s="15"/>
      <c r="Z491" s="16"/>
    </row>
    <row r="492" spans="1:26" s="152" customFormat="1" ht="15" customHeight="1">
      <c r="A492" s="148"/>
      <c r="B492" s="149" t="s">
        <v>1075</v>
      </c>
      <c r="C492" s="150">
        <f t="shared" si="75"/>
        <v>1</v>
      </c>
      <c r="D492" s="150">
        <f t="shared" si="76"/>
        <v>1</v>
      </c>
      <c r="E492" s="150">
        <f t="shared" si="60"/>
        <v>0</v>
      </c>
      <c r="F492" s="150">
        <v>1</v>
      </c>
      <c r="G492" s="150">
        <v>1</v>
      </c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48"/>
      <c r="Z492" s="151"/>
    </row>
    <row r="493" spans="1:26" s="157" customFormat="1" ht="15" customHeight="1">
      <c r="A493" s="153"/>
      <c r="B493" s="154" t="s">
        <v>638</v>
      </c>
      <c r="C493" s="155">
        <f t="shared" si="75"/>
        <v>1</v>
      </c>
      <c r="D493" s="155">
        <f t="shared" si="76"/>
        <v>1</v>
      </c>
      <c r="E493" s="155">
        <f t="shared" si="60"/>
        <v>0</v>
      </c>
      <c r="F493" s="155"/>
      <c r="G493" s="155"/>
      <c r="H493" s="155"/>
      <c r="I493" s="155">
        <v>1</v>
      </c>
      <c r="J493" s="155">
        <v>1</v>
      </c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3"/>
      <c r="Z493" s="156"/>
    </row>
    <row r="494" spans="1:26" s="65" customFormat="1" ht="15" customHeight="1">
      <c r="A494" s="66" t="s">
        <v>977</v>
      </c>
      <c r="B494" s="30" t="s">
        <v>241</v>
      </c>
      <c r="C494" s="84">
        <f t="shared" si="75"/>
        <v>98</v>
      </c>
      <c r="D494" s="84">
        <f t="shared" si="76"/>
        <v>136</v>
      </c>
      <c r="E494" s="84">
        <f t="shared" si="76"/>
        <v>0</v>
      </c>
      <c r="F494" s="20">
        <f aca="true" t="shared" si="77" ref="F494:Y494">F495</f>
        <v>52</v>
      </c>
      <c r="G494" s="20">
        <f t="shared" si="77"/>
        <v>69</v>
      </c>
      <c r="H494" s="20">
        <f t="shared" si="77"/>
        <v>0</v>
      </c>
      <c r="I494" s="20">
        <f t="shared" si="77"/>
        <v>29</v>
      </c>
      <c r="J494" s="20">
        <f t="shared" si="77"/>
        <v>46</v>
      </c>
      <c r="K494" s="20">
        <f t="shared" si="77"/>
        <v>0</v>
      </c>
      <c r="L494" s="20">
        <f t="shared" si="77"/>
        <v>1</v>
      </c>
      <c r="M494" s="20">
        <f t="shared" si="77"/>
        <v>1</v>
      </c>
      <c r="N494" s="20">
        <f t="shared" si="77"/>
        <v>0</v>
      </c>
      <c r="O494" s="20">
        <f t="shared" si="77"/>
        <v>2</v>
      </c>
      <c r="P494" s="20">
        <f t="shared" si="77"/>
        <v>3</v>
      </c>
      <c r="Q494" s="20">
        <f t="shared" si="77"/>
        <v>0</v>
      </c>
      <c r="R494" s="20">
        <f t="shared" si="77"/>
        <v>13</v>
      </c>
      <c r="S494" s="20">
        <f t="shared" si="77"/>
        <v>16</v>
      </c>
      <c r="T494" s="20">
        <f t="shared" si="77"/>
        <v>0</v>
      </c>
      <c r="U494" s="20">
        <f t="shared" si="77"/>
        <v>1</v>
      </c>
      <c r="V494" s="20">
        <f t="shared" si="77"/>
        <v>1</v>
      </c>
      <c r="W494" s="20">
        <f t="shared" si="77"/>
        <v>0</v>
      </c>
      <c r="X494" s="20">
        <f t="shared" si="77"/>
        <v>4</v>
      </c>
      <c r="Y494" s="20">
        <f t="shared" si="77"/>
        <v>0</v>
      </c>
      <c r="Z494" s="55"/>
    </row>
    <row r="495" spans="1:26" s="38" customFormat="1" ht="15" customHeight="1">
      <c r="A495" s="131"/>
      <c r="B495" s="132" t="s">
        <v>1128</v>
      </c>
      <c r="C495" s="71">
        <f t="shared" si="75"/>
        <v>98</v>
      </c>
      <c r="D495" s="71">
        <f t="shared" si="76"/>
        <v>136</v>
      </c>
      <c r="E495" s="71">
        <f t="shared" si="60"/>
        <v>0</v>
      </c>
      <c r="F495" s="133">
        <f aca="true" t="shared" si="78" ref="F495:Y495">SUM(F496:F596)</f>
        <v>52</v>
      </c>
      <c r="G495" s="133">
        <f t="shared" si="78"/>
        <v>69</v>
      </c>
      <c r="H495" s="133">
        <f t="shared" si="78"/>
        <v>0</v>
      </c>
      <c r="I495" s="133">
        <f t="shared" si="78"/>
        <v>29</v>
      </c>
      <c r="J495" s="133">
        <f t="shared" si="78"/>
        <v>46</v>
      </c>
      <c r="K495" s="133">
        <f t="shared" si="78"/>
        <v>0</v>
      </c>
      <c r="L495" s="133">
        <f t="shared" si="78"/>
        <v>1</v>
      </c>
      <c r="M495" s="133">
        <f t="shared" si="78"/>
        <v>1</v>
      </c>
      <c r="N495" s="133">
        <f t="shared" si="78"/>
        <v>0</v>
      </c>
      <c r="O495" s="133">
        <f t="shared" si="78"/>
        <v>2</v>
      </c>
      <c r="P495" s="133">
        <f t="shared" si="78"/>
        <v>3</v>
      </c>
      <c r="Q495" s="133">
        <f t="shared" si="78"/>
        <v>0</v>
      </c>
      <c r="R495" s="133">
        <f t="shared" si="78"/>
        <v>13</v>
      </c>
      <c r="S495" s="133">
        <f t="shared" si="78"/>
        <v>16</v>
      </c>
      <c r="T495" s="133">
        <f t="shared" si="78"/>
        <v>0</v>
      </c>
      <c r="U495" s="133">
        <f t="shared" si="78"/>
        <v>1</v>
      </c>
      <c r="V495" s="133">
        <f t="shared" si="78"/>
        <v>1</v>
      </c>
      <c r="W495" s="133">
        <f t="shared" si="78"/>
        <v>0</v>
      </c>
      <c r="X495" s="133">
        <f t="shared" si="78"/>
        <v>4</v>
      </c>
      <c r="Y495" s="133">
        <f t="shared" si="78"/>
        <v>0</v>
      </c>
      <c r="Z495" s="15"/>
    </row>
    <row r="496" spans="1:26" s="17" customFormat="1" ht="15.75" customHeight="1">
      <c r="A496" s="15"/>
      <c r="B496" s="18" t="s">
        <v>140</v>
      </c>
      <c r="C496" s="14">
        <f aca="true" t="shared" si="79" ref="C496:C506">F496+I496+L496+O496+R496+U496</f>
        <v>1</v>
      </c>
      <c r="D496" s="14">
        <f aca="true" t="shared" si="80" ref="D496:E498">G496+J496+M496+P496+S496+V496</f>
        <v>1</v>
      </c>
      <c r="E496" s="14">
        <f t="shared" si="80"/>
        <v>0</v>
      </c>
      <c r="F496" s="14">
        <v>1</v>
      </c>
      <c r="G496" s="14">
        <v>1</v>
      </c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5"/>
      <c r="Z496" s="16"/>
    </row>
    <row r="497" spans="1:26" s="17" customFormat="1" ht="15" customHeight="1">
      <c r="A497" s="15"/>
      <c r="B497" s="18" t="s">
        <v>148</v>
      </c>
      <c r="C497" s="14">
        <f t="shared" si="79"/>
        <v>1</v>
      </c>
      <c r="D497" s="14">
        <f t="shared" si="80"/>
        <v>1</v>
      </c>
      <c r="E497" s="14">
        <f t="shared" si="80"/>
        <v>0</v>
      </c>
      <c r="F497" s="14"/>
      <c r="G497" s="14"/>
      <c r="H497" s="14"/>
      <c r="I497" s="14">
        <v>1</v>
      </c>
      <c r="J497" s="14">
        <v>1</v>
      </c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5"/>
      <c r="Z497" s="16"/>
    </row>
    <row r="498" spans="1:26" s="17" customFormat="1" ht="15" customHeight="1">
      <c r="A498" s="15"/>
      <c r="B498" s="18" t="s">
        <v>183</v>
      </c>
      <c r="C498" s="14">
        <f t="shared" si="79"/>
        <v>1</v>
      </c>
      <c r="D498" s="14">
        <f t="shared" si="80"/>
        <v>1</v>
      </c>
      <c r="E498" s="14">
        <f t="shared" si="80"/>
        <v>0</v>
      </c>
      <c r="F498" s="14"/>
      <c r="G498" s="14"/>
      <c r="H498" s="14"/>
      <c r="I498" s="14">
        <v>1</v>
      </c>
      <c r="J498" s="14">
        <v>1</v>
      </c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5"/>
      <c r="Z498" s="16"/>
    </row>
    <row r="499" spans="1:26" s="17" customFormat="1" ht="15" customHeight="1">
      <c r="A499" s="15"/>
      <c r="B499" s="18" t="s">
        <v>145</v>
      </c>
      <c r="C499" s="14">
        <f t="shared" si="79"/>
        <v>1</v>
      </c>
      <c r="D499" s="14">
        <v>3</v>
      </c>
      <c r="E499" s="14">
        <f>H499+K499+N499+Q499+T499+W499</f>
        <v>0</v>
      </c>
      <c r="F499" s="15"/>
      <c r="G499" s="15"/>
      <c r="H499" s="15"/>
      <c r="I499" s="14">
        <v>1</v>
      </c>
      <c r="J499" s="14">
        <v>2</v>
      </c>
      <c r="K499" s="14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>
        <v>2</v>
      </c>
      <c r="Y499" s="15"/>
      <c r="Z499" s="16"/>
    </row>
    <row r="500" spans="1:26" s="17" customFormat="1" ht="15" customHeight="1">
      <c r="A500" s="15"/>
      <c r="B500" s="18" t="s">
        <v>1064</v>
      </c>
      <c r="C500" s="14">
        <f>F500+I500+L500+O500+R500+U500</f>
        <v>1</v>
      </c>
      <c r="D500" s="14">
        <f>G500+J500+M500+P500+S500+V500</f>
        <v>1</v>
      </c>
      <c r="E500" s="14">
        <f>H500+K500+N500+Q500+T500+W500</f>
        <v>0</v>
      </c>
      <c r="F500" s="14"/>
      <c r="G500" s="14"/>
      <c r="H500" s="14"/>
      <c r="I500" s="14">
        <v>1</v>
      </c>
      <c r="J500" s="14">
        <v>1</v>
      </c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5"/>
      <c r="Z500" s="16"/>
    </row>
    <row r="501" spans="1:26" s="17" customFormat="1" ht="15" customHeight="1">
      <c r="A501" s="15"/>
      <c r="B501" s="18" t="s">
        <v>123</v>
      </c>
      <c r="C501" s="14">
        <f>F501+I501+L501+O501+R501+U501</f>
        <v>1</v>
      </c>
      <c r="D501" s="14">
        <f>G501+J501+M501+P501+S501+V501</f>
        <v>1</v>
      </c>
      <c r="E501" s="14">
        <f>H501+K501+N501+Q501+T501+W501</f>
        <v>0</v>
      </c>
      <c r="F501" s="14"/>
      <c r="G501" s="14"/>
      <c r="H501" s="14"/>
      <c r="I501" s="14">
        <v>1</v>
      </c>
      <c r="J501" s="14">
        <v>1</v>
      </c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5"/>
      <c r="Z501" s="16"/>
    </row>
    <row r="502" spans="1:26" s="17" customFormat="1" ht="15" customHeight="1">
      <c r="A502" s="15"/>
      <c r="B502" s="18" t="s">
        <v>130</v>
      </c>
      <c r="C502" s="14">
        <f t="shared" si="79"/>
        <v>1</v>
      </c>
      <c r="D502" s="14">
        <f>G502+J502+M502+P502+S502+V502</f>
        <v>1</v>
      </c>
      <c r="E502" s="14">
        <f>H502+K502+N502+Q502+T502+W502</f>
        <v>0</v>
      </c>
      <c r="F502" s="14">
        <v>1</v>
      </c>
      <c r="G502" s="14">
        <v>1</v>
      </c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5"/>
      <c r="Z502" s="16"/>
    </row>
    <row r="503" spans="1:26" s="17" customFormat="1" ht="15" customHeight="1" hidden="1">
      <c r="A503" s="15"/>
      <c r="B503" s="18" t="s">
        <v>1016</v>
      </c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5"/>
      <c r="Z503" s="16"/>
    </row>
    <row r="504" spans="1:26" s="17" customFormat="1" ht="15" customHeight="1">
      <c r="A504" s="15"/>
      <c r="B504" s="18" t="s">
        <v>301</v>
      </c>
      <c r="C504" s="14">
        <f t="shared" si="79"/>
        <v>1</v>
      </c>
      <c r="D504" s="14">
        <f aca="true" t="shared" si="81" ref="D504:E506">G504+J504+M504+P504+S504+V504</f>
        <v>1</v>
      </c>
      <c r="E504" s="14">
        <f t="shared" si="81"/>
        <v>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>
        <v>1</v>
      </c>
      <c r="S504" s="14">
        <v>1</v>
      </c>
      <c r="T504" s="14"/>
      <c r="U504" s="14"/>
      <c r="V504" s="14"/>
      <c r="W504" s="14"/>
      <c r="X504" s="14"/>
      <c r="Y504" s="15"/>
      <c r="Z504" s="16"/>
    </row>
    <row r="505" spans="1:26" s="17" customFormat="1" ht="15" customHeight="1">
      <c r="A505" s="15"/>
      <c r="B505" s="18" t="s">
        <v>144</v>
      </c>
      <c r="C505" s="14">
        <f t="shared" si="79"/>
        <v>1</v>
      </c>
      <c r="D505" s="14">
        <f t="shared" si="81"/>
        <v>3</v>
      </c>
      <c r="E505" s="14">
        <f t="shared" si="81"/>
        <v>0</v>
      </c>
      <c r="F505" s="15"/>
      <c r="G505" s="15"/>
      <c r="H505" s="15"/>
      <c r="I505" s="14">
        <v>1</v>
      </c>
      <c r="J505" s="14">
        <v>3</v>
      </c>
      <c r="K505" s="14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6"/>
    </row>
    <row r="506" spans="1:26" s="17" customFormat="1" ht="15" customHeight="1">
      <c r="A506" s="15"/>
      <c r="B506" s="18" t="s">
        <v>128</v>
      </c>
      <c r="C506" s="14">
        <f t="shared" si="79"/>
        <v>1</v>
      </c>
      <c r="D506" s="14">
        <f t="shared" si="81"/>
        <v>2</v>
      </c>
      <c r="E506" s="14">
        <f t="shared" si="81"/>
        <v>0</v>
      </c>
      <c r="F506" s="14">
        <v>1</v>
      </c>
      <c r="G506" s="14">
        <v>2</v>
      </c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5"/>
      <c r="Z506" s="16"/>
    </row>
    <row r="507" spans="1:26" s="17" customFormat="1" ht="15" customHeight="1">
      <c r="A507" s="15"/>
      <c r="B507" s="18" t="s">
        <v>1007</v>
      </c>
      <c r="C507" s="14">
        <f aca="true" t="shared" si="82" ref="C507:E509">F507+I507+L507+O507+R507+U507</f>
        <v>1</v>
      </c>
      <c r="D507" s="14">
        <f t="shared" si="82"/>
        <v>1</v>
      </c>
      <c r="E507" s="14">
        <f t="shared" si="82"/>
        <v>0</v>
      </c>
      <c r="F507" s="14">
        <v>1</v>
      </c>
      <c r="G507" s="14">
        <v>1</v>
      </c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5"/>
      <c r="Z507" s="16"/>
    </row>
    <row r="508" spans="1:26" s="17" customFormat="1" ht="15" customHeight="1">
      <c r="A508" s="15"/>
      <c r="B508" s="18" t="s">
        <v>1252</v>
      </c>
      <c r="C508" s="14">
        <f t="shared" si="82"/>
        <v>1</v>
      </c>
      <c r="D508" s="14">
        <f t="shared" si="82"/>
        <v>1</v>
      </c>
      <c r="E508" s="14">
        <f t="shared" si="82"/>
        <v>0</v>
      </c>
      <c r="F508" s="14">
        <v>1</v>
      </c>
      <c r="G508" s="14">
        <v>1</v>
      </c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5"/>
      <c r="Z508" s="16"/>
    </row>
    <row r="509" spans="1:26" s="17" customFormat="1" ht="15" customHeight="1">
      <c r="A509" s="15"/>
      <c r="B509" s="18" t="s">
        <v>156</v>
      </c>
      <c r="C509" s="14">
        <f t="shared" si="82"/>
        <v>1</v>
      </c>
      <c r="D509" s="14">
        <f aca="true" t="shared" si="83" ref="C509:E514">G509+J509+M509+P509+S509+V509</f>
        <v>2</v>
      </c>
      <c r="E509" s="14">
        <f t="shared" si="83"/>
        <v>0</v>
      </c>
      <c r="F509" s="15">
        <v>1</v>
      </c>
      <c r="G509" s="15">
        <v>1</v>
      </c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4"/>
      <c r="S509" s="14">
        <v>1</v>
      </c>
      <c r="T509" s="15"/>
      <c r="U509" s="15"/>
      <c r="V509" s="15"/>
      <c r="W509" s="15"/>
      <c r="X509" s="15"/>
      <c r="Y509" s="15"/>
      <c r="Z509" s="16"/>
    </row>
    <row r="510" spans="1:26" s="17" customFormat="1" ht="15" customHeight="1">
      <c r="A510" s="15"/>
      <c r="B510" s="18" t="s">
        <v>927</v>
      </c>
      <c r="C510" s="14">
        <f t="shared" si="83"/>
        <v>1</v>
      </c>
      <c r="D510" s="14">
        <f t="shared" si="83"/>
        <v>1</v>
      </c>
      <c r="E510" s="14">
        <f t="shared" si="83"/>
        <v>0</v>
      </c>
      <c r="F510" s="14"/>
      <c r="G510" s="14"/>
      <c r="H510" s="14"/>
      <c r="I510" s="14">
        <v>1</v>
      </c>
      <c r="J510" s="14">
        <v>1</v>
      </c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5"/>
      <c r="Z510" s="16"/>
    </row>
    <row r="511" spans="1:26" s="17" customFormat="1" ht="15" customHeight="1">
      <c r="A511" s="15"/>
      <c r="B511" s="18" t="s">
        <v>1057</v>
      </c>
      <c r="C511" s="14">
        <f t="shared" si="83"/>
        <v>1</v>
      </c>
      <c r="D511" s="14">
        <f t="shared" si="83"/>
        <v>2</v>
      </c>
      <c r="E511" s="14">
        <f t="shared" si="83"/>
        <v>0</v>
      </c>
      <c r="F511" s="14">
        <v>1</v>
      </c>
      <c r="G511" s="14">
        <v>1</v>
      </c>
      <c r="H511" s="14"/>
      <c r="I511" s="14"/>
      <c r="J511" s="14">
        <v>1</v>
      </c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5"/>
      <c r="Z511" s="16"/>
    </row>
    <row r="512" spans="1:26" s="17" customFormat="1" ht="15" customHeight="1">
      <c r="A512" s="15"/>
      <c r="B512" s="18" t="s">
        <v>1117</v>
      </c>
      <c r="C512" s="14">
        <f t="shared" si="83"/>
        <v>1</v>
      </c>
      <c r="D512" s="14">
        <f t="shared" si="83"/>
        <v>1</v>
      </c>
      <c r="E512" s="14">
        <f t="shared" si="83"/>
        <v>0</v>
      </c>
      <c r="F512" s="14">
        <v>1</v>
      </c>
      <c r="G512" s="14">
        <v>1</v>
      </c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5"/>
      <c r="Z512" s="16"/>
    </row>
    <row r="513" spans="1:26" s="17" customFormat="1" ht="15" customHeight="1">
      <c r="A513" s="15"/>
      <c r="B513" s="18" t="s">
        <v>1118</v>
      </c>
      <c r="C513" s="14">
        <f t="shared" si="83"/>
        <v>1</v>
      </c>
      <c r="D513" s="14">
        <f t="shared" si="83"/>
        <v>3</v>
      </c>
      <c r="E513" s="14">
        <f t="shared" si="83"/>
        <v>0</v>
      </c>
      <c r="F513" s="14">
        <v>1</v>
      </c>
      <c r="G513" s="14">
        <v>2</v>
      </c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>
        <v>1</v>
      </c>
      <c r="T513" s="14"/>
      <c r="U513" s="14"/>
      <c r="V513" s="14"/>
      <c r="W513" s="14"/>
      <c r="X513" s="14"/>
      <c r="Y513" s="15"/>
      <c r="Z513" s="16"/>
    </row>
    <row r="514" spans="1:26" s="17" customFormat="1" ht="15" customHeight="1">
      <c r="A514" s="15"/>
      <c r="B514" s="18" t="s">
        <v>1068</v>
      </c>
      <c r="C514" s="14">
        <f t="shared" si="83"/>
        <v>1</v>
      </c>
      <c r="D514" s="14">
        <f t="shared" si="83"/>
        <v>1</v>
      </c>
      <c r="E514" s="14">
        <f t="shared" si="83"/>
        <v>0</v>
      </c>
      <c r="F514" s="14">
        <v>1</v>
      </c>
      <c r="G514" s="14">
        <v>1</v>
      </c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5"/>
      <c r="Z514" s="16"/>
    </row>
    <row r="515" spans="1:26" s="17" customFormat="1" ht="15" customHeight="1">
      <c r="A515" s="14"/>
      <c r="B515" s="18" t="s">
        <v>1124</v>
      </c>
      <c r="C515" s="14">
        <f aca="true" t="shared" si="84" ref="C515:E516">F515+I515+L515+O515+R515+U515</f>
        <v>1</v>
      </c>
      <c r="D515" s="14">
        <f t="shared" si="84"/>
        <v>2</v>
      </c>
      <c r="E515" s="14">
        <f t="shared" si="84"/>
        <v>0</v>
      </c>
      <c r="F515" s="14">
        <v>1</v>
      </c>
      <c r="G515" s="14">
        <v>2</v>
      </c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>
        <v>1</v>
      </c>
      <c r="Y515" s="15"/>
      <c r="Z515" s="16"/>
    </row>
    <row r="516" spans="1:26" s="17" customFormat="1" ht="15" customHeight="1">
      <c r="A516" s="15"/>
      <c r="B516" s="18" t="s">
        <v>327</v>
      </c>
      <c r="C516" s="14">
        <f t="shared" si="84"/>
        <v>1</v>
      </c>
      <c r="D516" s="14">
        <f t="shared" si="84"/>
        <v>1</v>
      </c>
      <c r="E516" s="14">
        <f t="shared" si="84"/>
        <v>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>
        <v>1</v>
      </c>
      <c r="P516" s="14">
        <v>1</v>
      </c>
      <c r="Q516" s="14"/>
      <c r="R516" s="14"/>
      <c r="S516" s="14"/>
      <c r="T516" s="14"/>
      <c r="U516" s="14"/>
      <c r="V516" s="14"/>
      <c r="W516" s="14"/>
      <c r="X516" s="14"/>
      <c r="Y516" s="15"/>
      <c r="Z516" s="16"/>
    </row>
    <row r="517" spans="1:26" s="17" customFormat="1" ht="15" customHeight="1">
      <c r="A517" s="15"/>
      <c r="B517" s="18" t="s">
        <v>129</v>
      </c>
      <c r="C517" s="14">
        <f aca="true" t="shared" si="85" ref="C517:C534">F517+I517+L517+O517+R517+U517</f>
        <v>1</v>
      </c>
      <c r="D517" s="14">
        <f aca="true" t="shared" si="86" ref="D517:D534">G517+J517+M517+P517+S517+V517</f>
        <v>1</v>
      </c>
      <c r="E517" s="14">
        <f aca="true" t="shared" si="87" ref="E517:E534">H517+K517+N517+Q517+T517+W517</f>
        <v>0</v>
      </c>
      <c r="F517" s="14">
        <v>1</v>
      </c>
      <c r="G517" s="14">
        <v>1</v>
      </c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5"/>
      <c r="Z517" s="16"/>
    </row>
    <row r="518" spans="1:26" s="17" customFormat="1" ht="15" customHeight="1">
      <c r="A518" s="15"/>
      <c r="B518" s="18" t="s">
        <v>43</v>
      </c>
      <c r="C518" s="14">
        <f t="shared" si="85"/>
        <v>1</v>
      </c>
      <c r="D518" s="14">
        <f t="shared" si="86"/>
        <v>1</v>
      </c>
      <c r="E518" s="14">
        <f t="shared" si="87"/>
        <v>0</v>
      </c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4">
        <v>1</v>
      </c>
      <c r="S518" s="14">
        <v>1</v>
      </c>
      <c r="T518" s="15"/>
      <c r="U518" s="15"/>
      <c r="V518" s="15"/>
      <c r="W518" s="15"/>
      <c r="X518" s="15"/>
      <c r="Y518" s="15"/>
      <c r="Z518" s="16"/>
    </row>
    <row r="519" spans="1:26" s="17" customFormat="1" ht="15" customHeight="1">
      <c r="A519" s="15"/>
      <c r="B519" s="18" t="s">
        <v>1132</v>
      </c>
      <c r="C519" s="14">
        <f t="shared" si="85"/>
        <v>1</v>
      </c>
      <c r="D519" s="14">
        <f t="shared" si="86"/>
        <v>1</v>
      </c>
      <c r="E519" s="14">
        <f t="shared" si="87"/>
        <v>0</v>
      </c>
      <c r="F519" s="14">
        <v>1</v>
      </c>
      <c r="G519" s="14">
        <v>1</v>
      </c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5"/>
      <c r="Z519" s="16"/>
    </row>
    <row r="520" spans="1:26" s="17" customFormat="1" ht="15" customHeight="1">
      <c r="A520" s="15"/>
      <c r="B520" s="18" t="s">
        <v>1031</v>
      </c>
      <c r="C520" s="14">
        <f t="shared" si="85"/>
        <v>1</v>
      </c>
      <c r="D520" s="14">
        <f t="shared" si="86"/>
        <v>1</v>
      </c>
      <c r="E520" s="14">
        <f t="shared" si="87"/>
        <v>0</v>
      </c>
      <c r="F520" s="14">
        <v>1</v>
      </c>
      <c r="G520" s="14">
        <v>1</v>
      </c>
      <c r="H520" s="14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6"/>
    </row>
    <row r="521" spans="1:26" s="17" customFormat="1" ht="15" customHeight="1">
      <c r="A521" s="15"/>
      <c r="B521" s="18" t="s">
        <v>637</v>
      </c>
      <c r="C521" s="14">
        <f t="shared" si="85"/>
        <v>1</v>
      </c>
      <c r="D521" s="14">
        <f t="shared" si="86"/>
        <v>1</v>
      </c>
      <c r="E521" s="14">
        <f t="shared" si="87"/>
        <v>0</v>
      </c>
      <c r="F521" s="14">
        <v>1</v>
      </c>
      <c r="G521" s="14">
        <v>1</v>
      </c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5"/>
      <c r="Z521" s="16"/>
    </row>
    <row r="522" spans="1:26" s="17" customFormat="1" ht="15" customHeight="1">
      <c r="A522" s="15"/>
      <c r="B522" s="18" t="s">
        <v>1133</v>
      </c>
      <c r="C522" s="14">
        <f t="shared" si="85"/>
        <v>1</v>
      </c>
      <c r="D522" s="14">
        <f t="shared" si="86"/>
        <v>1</v>
      </c>
      <c r="E522" s="14">
        <f t="shared" si="87"/>
        <v>0</v>
      </c>
      <c r="F522" s="14">
        <v>1</v>
      </c>
      <c r="G522" s="14">
        <v>1</v>
      </c>
      <c r="H522" s="14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6"/>
    </row>
    <row r="523" spans="1:26" s="17" customFormat="1" ht="15" customHeight="1">
      <c r="A523" s="15"/>
      <c r="B523" s="18" t="s">
        <v>137</v>
      </c>
      <c r="C523" s="14">
        <f t="shared" si="85"/>
        <v>1</v>
      </c>
      <c r="D523" s="14">
        <f t="shared" si="86"/>
        <v>2</v>
      </c>
      <c r="E523" s="14">
        <f t="shared" si="87"/>
        <v>0</v>
      </c>
      <c r="F523" s="14">
        <v>1</v>
      </c>
      <c r="G523" s="14">
        <v>2</v>
      </c>
      <c r="H523" s="14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6"/>
    </row>
    <row r="524" spans="1:26" s="17" customFormat="1" ht="15" customHeight="1">
      <c r="A524" s="15"/>
      <c r="B524" s="18" t="s">
        <v>1134</v>
      </c>
      <c r="C524" s="14">
        <f t="shared" si="85"/>
        <v>1</v>
      </c>
      <c r="D524" s="14">
        <f t="shared" si="86"/>
        <v>1</v>
      </c>
      <c r="E524" s="14">
        <f t="shared" si="87"/>
        <v>0</v>
      </c>
      <c r="F524" s="14">
        <v>1</v>
      </c>
      <c r="G524" s="14">
        <v>1</v>
      </c>
      <c r="H524" s="14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6"/>
    </row>
    <row r="525" spans="1:26" s="17" customFormat="1" ht="15" customHeight="1">
      <c r="A525" s="15"/>
      <c r="B525" s="18" t="s">
        <v>1137</v>
      </c>
      <c r="C525" s="14">
        <f t="shared" si="85"/>
        <v>1</v>
      </c>
      <c r="D525" s="14">
        <f t="shared" si="86"/>
        <v>1</v>
      </c>
      <c r="E525" s="14">
        <f t="shared" si="87"/>
        <v>0</v>
      </c>
      <c r="F525" s="14">
        <v>1</v>
      </c>
      <c r="G525" s="14">
        <v>1</v>
      </c>
      <c r="H525" s="14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6"/>
    </row>
    <row r="526" spans="1:28" s="32" customFormat="1" ht="15" customHeight="1">
      <c r="A526" s="15"/>
      <c r="B526" s="18" t="s">
        <v>1122</v>
      </c>
      <c r="C526" s="14">
        <f t="shared" si="85"/>
        <v>1</v>
      </c>
      <c r="D526" s="14">
        <f t="shared" si="86"/>
        <v>1</v>
      </c>
      <c r="E526" s="14">
        <f t="shared" si="87"/>
        <v>0</v>
      </c>
      <c r="F526" s="14">
        <v>1</v>
      </c>
      <c r="G526" s="14">
        <v>1</v>
      </c>
      <c r="H526" s="14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6"/>
      <c r="AA526" s="17"/>
      <c r="AB526" s="17"/>
    </row>
    <row r="527" spans="1:26" s="17" customFormat="1" ht="15" customHeight="1">
      <c r="A527" s="15"/>
      <c r="B527" s="18" t="s">
        <v>1116</v>
      </c>
      <c r="C527" s="14">
        <f t="shared" si="85"/>
        <v>1</v>
      </c>
      <c r="D527" s="14">
        <f t="shared" si="86"/>
        <v>1</v>
      </c>
      <c r="E527" s="14">
        <f t="shared" si="87"/>
        <v>0</v>
      </c>
      <c r="F527" s="14">
        <v>1</v>
      </c>
      <c r="G527" s="14">
        <v>1</v>
      </c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5"/>
      <c r="Z527" s="16"/>
    </row>
    <row r="528" spans="1:26" s="17" customFormat="1" ht="15" customHeight="1">
      <c r="A528" s="15"/>
      <c r="B528" s="18" t="s">
        <v>407</v>
      </c>
      <c r="C528" s="14">
        <f t="shared" si="85"/>
        <v>1</v>
      </c>
      <c r="D528" s="14">
        <f t="shared" si="86"/>
        <v>1</v>
      </c>
      <c r="E528" s="14">
        <f t="shared" si="87"/>
        <v>0</v>
      </c>
      <c r="F528" s="14">
        <v>1</v>
      </c>
      <c r="G528" s="14">
        <v>1</v>
      </c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5"/>
      <c r="Z528" s="16"/>
    </row>
    <row r="529" spans="1:26" s="17" customFormat="1" ht="15" customHeight="1">
      <c r="A529" s="15"/>
      <c r="B529" s="18" t="s">
        <v>138</v>
      </c>
      <c r="C529" s="14">
        <f t="shared" si="85"/>
        <v>1</v>
      </c>
      <c r="D529" s="14">
        <f t="shared" si="86"/>
        <v>1</v>
      </c>
      <c r="E529" s="14">
        <f t="shared" si="87"/>
        <v>0</v>
      </c>
      <c r="F529" s="14">
        <v>1</v>
      </c>
      <c r="G529" s="14">
        <v>1</v>
      </c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5"/>
      <c r="Z529" s="16"/>
    </row>
    <row r="530" spans="1:26" s="17" customFormat="1" ht="15" customHeight="1">
      <c r="A530" s="15"/>
      <c r="B530" s="18" t="s">
        <v>1248</v>
      </c>
      <c r="C530" s="14">
        <f t="shared" si="85"/>
        <v>1</v>
      </c>
      <c r="D530" s="14">
        <f t="shared" si="86"/>
        <v>1</v>
      </c>
      <c r="E530" s="14">
        <f t="shared" si="87"/>
        <v>0</v>
      </c>
      <c r="F530" s="14">
        <v>1</v>
      </c>
      <c r="G530" s="14">
        <v>1</v>
      </c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5"/>
      <c r="Z530" s="16"/>
    </row>
    <row r="531" spans="1:26" s="17" customFormat="1" ht="15" customHeight="1">
      <c r="A531" s="15"/>
      <c r="B531" s="18" t="s">
        <v>139</v>
      </c>
      <c r="C531" s="14">
        <f t="shared" si="85"/>
        <v>1</v>
      </c>
      <c r="D531" s="14">
        <f t="shared" si="86"/>
        <v>1</v>
      </c>
      <c r="E531" s="14">
        <f t="shared" si="87"/>
        <v>0</v>
      </c>
      <c r="F531" s="14">
        <v>1</v>
      </c>
      <c r="G531" s="14">
        <v>1</v>
      </c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5"/>
      <c r="Z531" s="16"/>
    </row>
    <row r="532" spans="1:26" s="17" customFormat="1" ht="15" customHeight="1">
      <c r="A532" s="15"/>
      <c r="B532" s="18" t="s">
        <v>141</v>
      </c>
      <c r="C532" s="14">
        <f t="shared" si="85"/>
        <v>1</v>
      </c>
      <c r="D532" s="14">
        <f t="shared" si="86"/>
        <v>1</v>
      </c>
      <c r="E532" s="14">
        <f t="shared" si="87"/>
        <v>0</v>
      </c>
      <c r="F532" s="14"/>
      <c r="G532" s="14"/>
      <c r="H532" s="14"/>
      <c r="I532" s="14"/>
      <c r="J532" s="14"/>
      <c r="K532" s="14"/>
      <c r="L532" s="14">
        <v>1</v>
      </c>
      <c r="M532" s="14">
        <v>1</v>
      </c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5"/>
      <c r="Z532" s="16"/>
    </row>
    <row r="533" spans="1:26" s="17" customFormat="1" ht="15" customHeight="1">
      <c r="A533" s="15"/>
      <c r="B533" s="18" t="s">
        <v>1061</v>
      </c>
      <c r="C533" s="14">
        <f t="shared" si="85"/>
        <v>1</v>
      </c>
      <c r="D533" s="14">
        <f t="shared" si="86"/>
        <v>1</v>
      </c>
      <c r="E533" s="14">
        <f t="shared" si="87"/>
        <v>0</v>
      </c>
      <c r="F533" s="14"/>
      <c r="G533" s="14"/>
      <c r="H533" s="14"/>
      <c r="I533" s="14">
        <v>1</v>
      </c>
      <c r="J533" s="14">
        <v>1</v>
      </c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5"/>
      <c r="Z533" s="16"/>
    </row>
    <row r="534" spans="1:26" s="17" customFormat="1" ht="15" customHeight="1">
      <c r="A534" s="15"/>
      <c r="B534" s="18" t="s">
        <v>1062</v>
      </c>
      <c r="C534" s="14">
        <f t="shared" si="85"/>
        <v>1</v>
      </c>
      <c r="D534" s="14">
        <f t="shared" si="86"/>
        <v>1</v>
      </c>
      <c r="E534" s="14">
        <f t="shared" si="87"/>
        <v>0</v>
      </c>
      <c r="F534" s="14"/>
      <c r="G534" s="14"/>
      <c r="H534" s="14"/>
      <c r="I534" s="14">
        <v>1</v>
      </c>
      <c r="J534" s="14">
        <v>1</v>
      </c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5"/>
      <c r="Z534" s="16"/>
    </row>
    <row r="535" spans="1:26" s="17" customFormat="1" ht="15" customHeight="1">
      <c r="A535" s="15"/>
      <c r="B535" s="18" t="s">
        <v>350</v>
      </c>
      <c r="C535" s="14">
        <v>1</v>
      </c>
      <c r="D535" s="14">
        <v>1</v>
      </c>
      <c r="E535" s="14">
        <f aca="true" t="shared" si="88" ref="E535:E550">H535+K535+N535+Q535+T535+W535</f>
        <v>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>
        <v>1</v>
      </c>
      <c r="S535" s="14">
        <v>1</v>
      </c>
      <c r="T535" s="14"/>
      <c r="U535" s="14"/>
      <c r="V535" s="14"/>
      <c r="W535" s="14"/>
      <c r="X535" s="14"/>
      <c r="Y535" s="15"/>
      <c r="Z535" s="16"/>
    </row>
    <row r="536" spans="1:26" s="17" customFormat="1" ht="15" customHeight="1">
      <c r="A536" s="15"/>
      <c r="B536" s="18" t="s">
        <v>142</v>
      </c>
      <c r="C536" s="14">
        <f aca="true" t="shared" si="89" ref="C536:C550">F536+I536+L536+O536+R536+U536</f>
        <v>1</v>
      </c>
      <c r="D536" s="14">
        <f aca="true" t="shared" si="90" ref="D536:D550">G536+J536+M536+P536+S536+V536</f>
        <v>1</v>
      </c>
      <c r="E536" s="14">
        <f t="shared" si="88"/>
        <v>0</v>
      </c>
      <c r="F536" s="15"/>
      <c r="G536" s="15"/>
      <c r="H536" s="15"/>
      <c r="I536" s="14">
        <v>1</v>
      </c>
      <c r="J536" s="14">
        <v>1</v>
      </c>
      <c r="K536" s="14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6"/>
    </row>
    <row r="537" spans="1:26" s="17" customFormat="1" ht="15" customHeight="1">
      <c r="A537" s="15"/>
      <c r="B537" s="18" t="s">
        <v>143</v>
      </c>
      <c r="C537" s="14">
        <f t="shared" si="89"/>
        <v>1</v>
      </c>
      <c r="D537" s="14">
        <f t="shared" si="90"/>
        <v>1</v>
      </c>
      <c r="E537" s="14">
        <f t="shared" si="88"/>
        <v>0</v>
      </c>
      <c r="F537" s="14"/>
      <c r="G537" s="14"/>
      <c r="H537" s="14"/>
      <c r="I537" s="14">
        <v>1</v>
      </c>
      <c r="J537" s="14">
        <v>1</v>
      </c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5"/>
      <c r="Z537" s="16"/>
    </row>
    <row r="538" spans="1:26" s="17" customFormat="1" ht="15" customHeight="1">
      <c r="A538" s="15"/>
      <c r="B538" s="18" t="s">
        <v>146</v>
      </c>
      <c r="C538" s="14">
        <f t="shared" si="89"/>
        <v>1</v>
      </c>
      <c r="D538" s="14">
        <f t="shared" si="90"/>
        <v>1</v>
      </c>
      <c r="E538" s="14">
        <f t="shared" si="88"/>
        <v>0</v>
      </c>
      <c r="F538" s="14"/>
      <c r="G538" s="14"/>
      <c r="H538" s="14"/>
      <c r="I538" s="14">
        <v>1</v>
      </c>
      <c r="J538" s="14">
        <v>1</v>
      </c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5"/>
      <c r="Z538" s="16"/>
    </row>
    <row r="539" spans="1:26" s="17" customFormat="1" ht="15" customHeight="1">
      <c r="A539" s="15"/>
      <c r="B539" s="18" t="s">
        <v>902</v>
      </c>
      <c r="C539" s="14">
        <f t="shared" si="89"/>
        <v>1</v>
      </c>
      <c r="D539" s="14">
        <f t="shared" si="90"/>
        <v>1</v>
      </c>
      <c r="E539" s="14">
        <f t="shared" si="88"/>
        <v>0</v>
      </c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4">
        <v>1</v>
      </c>
      <c r="V539" s="14">
        <v>1</v>
      </c>
      <c r="W539" s="15"/>
      <c r="X539" s="15"/>
      <c r="Y539" s="15"/>
      <c r="Z539" s="16"/>
    </row>
    <row r="540" spans="1:26" s="17" customFormat="1" ht="15" customHeight="1">
      <c r="A540" s="15"/>
      <c r="B540" s="18" t="s">
        <v>1044</v>
      </c>
      <c r="C540" s="14">
        <f t="shared" si="89"/>
        <v>1</v>
      </c>
      <c r="D540" s="14">
        <f t="shared" si="90"/>
        <v>1</v>
      </c>
      <c r="E540" s="14">
        <f t="shared" si="88"/>
        <v>0</v>
      </c>
      <c r="F540" s="14"/>
      <c r="G540" s="14"/>
      <c r="H540" s="14"/>
      <c r="I540" s="14">
        <v>1</v>
      </c>
      <c r="J540" s="14">
        <v>1</v>
      </c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5"/>
      <c r="Z540" s="16"/>
    </row>
    <row r="541" spans="1:26" s="17" customFormat="1" ht="15" customHeight="1">
      <c r="A541" s="15"/>
      <c r="B541" s="18" t="s">
        <v>149</v>
      </c>
      <c r="C541" s="14">
        <f t="shared" si="89"/>
        <v>1</v>
      </c>
      <c r="D541" s="14">
        <f t="shared" si="90"/>
        <v>1</v>
      </c>
      <c r="E541" s="14">
        <f t="shared" si="88"/>
        <v>0</v>
      </c>
      <c r="F541" s="14"/>
      <c r="G541" s="14"/>
      <c r="H541" s="14"/>
      <c r="I541" s="14">
        <v>1</v>
      </c>
      <c r="J541" s="14">
        <v>1</v>
      </c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5"/>
      <c r="Z541" s="16"/>
    </row>
    <row r="542" spans="1:26" s="17" customFormat="1" ht="15" customHeight="1">
      <c r="A542" s="15"/>
      <c r="B542" s="18" t="s">
        <v>10</v>
      </c>
      <c r="C542" s="14">
        <f t="shared" si="89"/>
        <v>1</v>
      </c>
      <c r="D542" s="14">
        <f t="shared" si="90"/>
        <v>4</v>
      </c>
      <c r="E542" s="14">
        <f t="shared" si="88"/>
        <v>0</v>
      </c>
      <c r="F542" s="14"/>
      <c r="G542" s="14"/>
      <c r="H542" s="14"/>
      <c r="I542" s="14">
        <v>1</v>
      </c>
      <c r="J542" s="14">
        <v>4</v>
      </c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5"/>
      <c r="Z542" s="16"/>
    </row>
    <row r="543" spans="1:26" s="17" customFormat="1" ht="15" customHeight="1">
      <c r="A543" s="15"/>
      <c r="B543" s="18" t="s">
        <v>150</v>
      </c>
      <c r="C543" s="14">
        <f t="shared" si="89"/>
        <v>1</v>
      </c>
      <c r="D543" s="14">
        <f t="shared" si="90"/>
        <v>1</v>
      </c>
      <c r="E543" s="14">
        <f t="shared" si="88"/>
        <v>0</v>
      </c>
      <c r="F543" s="14"/>
      <c r="G543" s="14"/>
      <c r="H543" s="14"/>
      <c r="I543" s="14">
        <v>1</v>
      </c>
      <c r="J543" s="14">
        <v>1</v>
      </c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5"/>
      <c r="Z543" s="16"/>
    </row>
    <row r="544" spans="1:26" s="17" customFormat="1" ht="15" customHeight="1">
      <c r="A544" s="15"/>
      <c r="B544" s="18" t="s">
        <v>151</v>
      </c>
      <c r="C544" s="14">
        <f t="shared" si="89"/>
        <v>1</v>
      </c>
      <c r="D544" s="14">
        <f t="shared" si="90"/>
        <v>1</v>
      </c>
      <c r="E544" s="14">
        <f t="shared" si="88"/>
        <v>0</v>
      </c>
      <c r="F544" s="14"/>
      <c r="G544" s="14"/>
      <c r="H544" s="14"/>
      <c r="I544" s="14">
        <v>1</v>
      </c>
      <c r="J544" s="14">
        <v>1</v>
      </c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5"/>
      <c r="Z544" s="16"/>
    </row>
    <row r="545" spans="1:26" s="17" customFormat="1" ht="15" customHeight="1">
      <c r="A545" s="15"/>
      <c r="B545" s="18" t="s">
        <v>152</v>
      </c>
      <c r="C545" s="14">
        <f t="shared" si="89"/>
        <v>1</v>
      </c>
      <c r="D545" s="14">
        <f t="shared" si="90"/>
        <v>1</v>
      </c>
      <c r="E545" s="14">
        <f t="shared" si="88"/>
        <v>0</v>
      </c>
      <c r="F545" s="14"/>
      <c r="G545" s="14"/>
      <c r="H545" s="14"/>
      <c r="I545" s="14">
        <v>1</v>
      </c>
      <c r="J545" s="14">
        <v>1</v>
      </c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5"/>
      <c r="Z545" s="16"/>
    </row>
    <row r="546" spans="1:26" s="17" customFormat="1" ht="15" customHeight="1">
      <c r="A546" s="15"/>
      <c r="B546" s="18" t="s">
        <v>1042</v>
      </c>
      <c r="C546" s="14">
        <f t="shared" si="89"/>
        <v>1</v>
      </c>
      <c r="D546" s="14">
        <f t="shared" si="90"/>
        <v>1</v>
      </c>
      <c r="E546" s="14">
        <f t="shared" si="88"/>
        <v>0</v>
      </c>
      <c r="F546" s="14"/>
      <c r="G546" s="14"/>
      <c r="H546" s="14"/>
      <c r="I546" s="14">
        <v>1</v>
      </c>
      <c r="J546" s="14">
        <v>1</v>
      </c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5"/>
      <c r="Z546" s="16"/>
    </row>
    <row r="547" spans="1:26" s="17" customFormat="1" ht="15" customHeight="1">
      <c r="A547" s="15"/>
      <c r="B547" s="18" t="s">
        <v>153</v>
      </c>
      <c r="C547" s="14">
        <f t="shared" si="89"/>
        <v>1</v>
      </c>
      <c r="D547" s="14">
        <f t="shared" si="90"/>
        <v>1</v>
      </c>
      <c r="E547" s="14">
        <f t="shared" si="88"/>
        <v>0</v>
      </c>
      <c r="F547" s="14"/>
      <c r="G547" s="14"/>
      <c r="H547" s="14"/>
      <c r="I547" s="14">
        <v>1</v>
      </c>
      <c r="J547" s="14">
        <v>1</v>
      </c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5"/>
      <c r="Z547" s="16"/>
    </row>
    <row r="548" spans="1:26" s="17" customFormat="1" ht="15" customHeight="1">
      <c r="A548" s="15"/>
      <c r="B548" s="18" t="s">
        <v>154</v>
      </c>
      <c r="C548" s="14">
        <f t="shared" si="89"/>
        <v>1</v>
      </c>
      <c r="D548" s="14">
        <f t="shared" si="90"/>
        <v>1</v>
      </c>
      <c r="E548" s="14">
        <f t="shared" si="88"/>
        <v>0</v>
      </c>
      <c r="F548" s="14"/>
      <c r="G548" s="14"/>
      <c r="H548" s="14"/>
      <c r="I548" s="14">
        <v>1</v>
      </c>
      <c r="J548" s="14">
        <v>1</v>
      </c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5"/>
      <c r="Z548" s="16"/>
    </row>
    <row r="549" spans="1:26" s="152" customFormat="1" ht="15" customHeight="1">
      <c r="A549" s="148"/>
      <c r="B549" s="149" t="s">
        <v>462</v>
      </c>
      <c r="C549" s="150">
        <f t="shared" si="89"/>
        <v>1</v>
      </c>
      <c r="D549" s="150">
        <f t="shared" si="90"/>
        <v>1</v>
      </c>
      <c r="E549" s="150">
        <f t="shared" si="88"/>
        <v>0</v>
      </c>
      <c r="F549" s="150">
        <v>1</v>
      </c>
      <c r="G549" s="150">
        <v>1</v>
      </c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48"/>
      <c r="Z549" s="151"/>
    </row>
    <row r="550" spans="1:26" s="17" customFormat="1" ht="15" customHeight="1">
      <c r="A550" s="15"/>
      <c r="B550" s="18" t="s">
        <v>155</v>
      </c>
      <c r="C550" s="14">
        <f t="shared" si="89"/>
        <v>1</v>
      </c>
      <c r="D550" s="14">
        <f t="shared" si="90"/>
        <v>1</v>
      </c>
      <c r="E550" s="14">
        <f t="shared" si="88"/>
        <v>0</v>
      </c>
      <c r="F550" s="15"/>
      <c r="G550" s="15"/>
      <c r="H550" s="15"/>
      <c r="I550" s="14">
        <v>1</v>
      </c>
      <c r="J550" s="14">
        <v>1</v>
      </c>
      <c r="K550" s="14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6"/>
    </row>
    <row r="551" spans="1:26" s="17" customFormat="1" ht="15" customHeight="1">
      <c r="A551" s="15"/>
      <c r="B551" s="18" t="s">
        <v>1129</v>
      </c>
      <c r="C551" s="14">
        <v>1</v>
      </c>
      <c r="D551" s="14">
        <v>1</v>
      </c>
      <c r="E551" s="14">
        <f aca="true" t="shared" si="91" ref="E551:E641">H551+K551+N551+Q551+T551+W551</f>
        <v>0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>
        <v>1</v>
      </c>
      <c r="S551" s="14">
        <v>1</v>
      </c>
      <c r="T551" s="14"/>
      <c r="U551" s="14"/>
      <c r="V551" s="14"/>
      <c r="W551" s="14"/>
      <c r="X551" s="14"/>
      <c r="Y551" s="15"/>
      <c r="Z551" s="16"/>
    </row>
    <row r="552" spans="1:26" s="17" customFormat="1" ht="15" customHeight="1">
      <c r="A552" s="15"/>
      <c r="B552" s="18" t="s">
        <v>939</v>
      </c>
      <c r="C552" s="14">
        <v>1</v>
      </c>
      <c r="D552" s="14">
        <v>1</v>
      </c>
      <c r="E552" s="14">
        <f t="shared" si="91"/>
        <v>0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4"/>
      <c r="S552" s="14"/>
      <c r="T552" s="14"/>
      <c r="U552" s="15"/>
      <c r="V552" s="15"/>
      <c r="W552" s="15"/>
      <c r="X552" s="15"/>
      <c r="Y552" s="15"/>
      <c r="Z552" s="16"/>
    </row>
    <row r="553" spans="1:26" s="17" customFormat="1" ht="15" customHeight="1">
      <c r="A553" s="15"/>
      <c r="B553" s="18" t="s">
        <v>1069</v>
      </c>
      <c r="C553" s="14">
        <v>1</v>
      </c>
      <c r="D553" s="14">
        <v>3</v>
      </c>
      <c r="E553" s="14">
        <f t="shared" si="91"/>
        <v>0</v>
      </c>
      <c r="F553" s="15">
        <v>1</v>
      </c>
      <c r="G553" s="15">
        <v>3</v>
      </c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4"/>
      <c r="S553" s="14"/>
      <c r="T553" s="14"/>
      <c r="U553" s="15"/>
      <c r="V553" s="15"/>
      <c r="W553" s="15"/>
      <c r="X553" s="15"/>
      <c r="Y553" s="15"/>
      <c r="Z553" s="16"/>
    </row>
    <row r="554" spans="1:26" s="17" customFormat="1" ht="15" customHeight="1">
      <c r="A554" s="15"/>
      <c r="B554" s="18" t="s">
        <v>1045</v>
      </c>
      <c r="C554" s="14">
        <f aca="true" t="shared" si="92" ref="C554:C569">F554+I554+L554+O554+R554+U554</f>
        <v>1</v>
      </c>
      <c r="D554" s="14">
        <f aca="true" t="shared" si="93" ref="D554:D569">G554+J554+M554+P554+S554+V554</f>
        <v>1</v>
      </c>
      <c r="E554" s="14">
        <f t="shared" si="91"/>
        <v>0</v>
      </c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4">
        <v>1</v>
      </c>
      <c r="S554" s="14">
        <v>1</v>
      </c>
      <c r="T554" s="14"/>
      <c r="U554" s="15"/>
      <c r="V554" s="15"/>
      <c r="W554" s="15"/>
      <c r="X554" s="15"/>
      <c r="Y554" s="15"/>
      <c r="Z554" s="16"/>
    </row>
    <row r="555" spans="1:26" s="17" customFormat="1" ht="15" customHeight="1">
      <c r="A555" s="15"/>
      <c r="B555" s="18" t="s">
        <v>1135</v>
      </c>
      <c r="C555" s="14">
        <f t="shared" si="92"/>
        <v>1</v>
      </c>
      <c r="D555" s="14">
        <f t="shared" si="93"/>
        <v>1</v>
      </c>
      <c r="E555" s="14">
        <f t="shared" si="91"/>
        <v>0</v>
      </c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4">
        <v>1</v>
      </c>
      <c r="S555" s="14">
        <v>1</v>
      </c>
      <c r="T555" s="14"/>
      <c r="U555" s="15"/>
      <c r="V555" s="15"/>
      <c r="W555" s="15"/>
      <c r="X555" s="15"/>
      <c r="Y555" s="15"/>
      <c r="Z555" s="16"/>
    </row>
    <row r="556" spans="1:26" s="17" customFormat="1" ht="15" customHeight="1">
      <c r="A556" s="15"/>
      <c r="B556" s="18" t="s">
        <v>1136</v>
      </c>
      <c r="C556" s="14">
        <f t="shared" si="92"/>
        <v>1</v>
      </c>
      <c r="D556" s="14">
        <f t="shared" si="93"/>
        <v>1</v>
      </c>
      <c r="E556" s="14">
        <f t="shared" si="91"/>
        <v>0</v>
      </c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4">
        <v>1</v>
      </c>
      <c r="S556" s="14">
        <v>1</v>
      </c>
      <c r="T556" s="14"/>
      <c r="U556" s="15"/>
      <c r="V556" s="15"/>
      <c r="W556" s="15"/>
      <c r="X556" s="15"/>
      <c r="Y556" s="15"/>
      <c r="Z556" s="16"/>
    </row>
    <row r="557" spans="1:26" s="17" customFormat="1" ht="15" customHeight="1">
      <c r="A557" s="15"/>
      <c r="B557" s="18" t="s">
        <v>328</v>
      </c>
      <c r="C557" s="14">
        <f t="shared" si="92"/>
        <v>1</v>
      </c>
      <c r="D557" s="14">
        <f t="shared" si="93"/>
        <v>2</v>
      </c>
      <c r="E557" s="14">
        <f t="shared" si="91"/>
        <v>0</v>
      </c>
      <c r="F557" s="15"/>
      <c r="G557" s="15"/>
      <c r="H557" s="15"/>
      <c r="I557" s="15"/>
      <c r="J557" s="15"/>
      <c r="K557" s="15"/>
      <c r="L557" s="15"/>
      <c r="M557" s="15"/>
      <c r="N557" s="15"/>
      <c r="O557" s="14">
        <v>1</v>
      </c>
      <c r="P557" s="14">
        <v>2</v>
      </c>
      <c r="Q557" s="15"/>
      <c r="R557" s="15"/>
      <c r="S557" s="15"/>
      <c r="T557" s="14"/>
      <c r="U557" s="15"/>
      <c r="V557" s="15"/>
      <c r="W557" s="15"/>
      <c r="X557" s="15"/>
      <c r="Y557" s="15"/>
      <c r="Z557" s="16"/>
    </row>
    <row r="558" spans="1:26" s="17" customFormat="1" ht="15" customHeight="1">
      <c r="A558" s="15"/>
      <c r="B558" s="18" t="s">
        <v>157</v>
      </c>
      <c r="C558" s="14">
        <f t="shared" si="92"/>
        <v>1</v>
      </c>
      <c r="D558" s="14">
        <f t="shared" si="93"/>
        <v>1</v>
      </c>
      <c r="E558" s="14">
        <f>H558+K558+N558+Q558+T558+W558</f>
        <v>0</v>
      </c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4">
        <v>1</v>
      </c>
      <c r="S558" s="14">
        <v>1</v>
      </c>
      <c r="T558" s="15"/>
      <c r="U558" s="15"/>
      <c r="V558" s="15"/>
      <c r="W558" s="15"/>
      <c r="X558" s="15"/>
      <c r="Y558" s="15"/>
      <c r="Z558" s="16"/>
    </row>
    <row r="559" spans="1:26" s="17" customFormat="1" ht="15" customHeight="1">
      <c r="A559" s="15"/>
      <c r="B559" s="18" t="s">
        <v>158</v>
      </c>
      <c r="C559" s="14">
        <f t="shared" si="92"/>
        <v>1</v>
      </c>
      <c r="D559" s="14">
        <f t="shared" si="93"/>
        <v>1</v>
      </c>
      <c r="E559" s="14">
        <f t="shared" si="91"/>
        <v>0</v>
      </c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4">
        <v>1</v>
      </c>
      <c r="S559" s="14">
        <v>1</v>
      </c>
      <c r="T559" s="14"/>
      <c r="U559" s="15"/>
      <c r="V559" s="15"/>
      <c r="W559" s="15"/>
      <c r="X559" s="15"/>
      <c r="Y559" s="15"/>
      <c r="Z559" s="16"/>
    </row>
    <row r="560" spans="1:26" s="17" customFormat="1" ht="15" customHeight="1">
      <c r="A560" s="15"/>
      <c r="B560" s="18" t="s">
        <v>308</v>
      </c>
      <c r="C560" s="14">
        <f t="shared" si="92"/>
        <v>1</v>
      </c>
      <c r="D560" s="14">
        <f t="shared" si="93"/>
        <v>1</v>
      </c>
      <c r="E560" s="14">
        <f t="shared" si="91"/>
        <v>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>
        <v>1</v>
      </c>
      <c r="S560" s="14">
        <v>1</v>
      </c>
      <c r="T560" s="14"/>
      <c r="U560" s="14"/>
      <c r="V560" s="14"/>
      <c r="W560" s="14"/>
      <c r="X560" s="14"/>
      <c r="Y560" s="15"/>
      <c r="Z560" s="16"/>
    </row>
    <row r="561" spans="1:26" s="17" customFormat="1" ht="15" customHeight="1">
      <c r="A561" s="134"/>
      <c r="B561" s="135" t="s">
        <v>640</v>
      </c>
      <c r="C561" s="54">
        <f t="shared" si="92"/>
        <v>1</v>
      </c>
      <c r="D561" s="54">
        <f t="shared" si="93"/>
        <v>1</v>
      </c>
      <c r="E561" s="54">
        <f t="shared" si="91"/>
        <v>0</v>
      </c>
      <c r="F561" s="14">
        <v>1</v>
      </c>
      <c r="G561" s="14">
        <v>1</v>
      </c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5"/>
      <c r="Z561" s="16"/>
    </row>
    <row r="562" spans="1:26" s="17" customFormat="1" ht="15" customHeight="1">
      <c r="A562" s="54"/>
      <c r="B562" s="135" t="s">
        <v>639</v>
      </c>
      <c r="C562" s="54">
        <f t="shared" si="92"/>
        <v>1</v>
      </c>
      <c r="D562" s="54">
        <f t="shared" si="93"/>
        <v>1</v>
      </c>
      <c r="E562" s="54">
        <f aca="true" t="shared" si="94" ref="E562:E573">H562+K562+N562+Q562+T562+W562</f>
        <v>0</v>
      </c>
      <c r="F562" s="14">
        <v>1</v>
      </c>
      <c r="G562" s="14">
        <v>1</v>
      </c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5"/>
      <c r="Z562" s="16"/>
    </row>
    <row r="563" spans="1:26" s="17" customFormat="1" ht="15" customHeight="1">
      <c r="A563" s="54"/>
      <c r="B563" s="135" t="s">
        <v>642</v>
      </c>
      <c r="C563" s="54">
        <f t="shared" si="92"/>
        <v>1</v>
      </c>
      <c r="D563" s="54">
        <f t="shared" si="93"/>
        <v>1</v>
      </c>
      <c r="E563" s="54">
        <f t="shared" si="94"/>
        <v>0</v>
      </c>
      <c r="F563" s="14">
        <v>1</v>
      </c>
      <c r="G563" s="14">
        <v>1</v>
      </c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5"/>
      <c r="Z563" s="16"/>
    </row>
    <row r="564" spans="1:26" s="17" customFormat="1" ht="15" customHeight="1">
      <c r="A564" s="15"/>
      <c r="B564" s="18" t="s">
        <v>1131</v>
      </c>
      <c r="C564" s="14">
        <f t="shared" si="92"/>
        <v>1</v>
      </c>
      <c r="D564" s="14">
        <f t="shared" si="93"/>
        <v>1</v>
      </c>
      <c r="E564" s="14">
        <f t="shared" si="94"/>
        <v>0</v>
      </c>
      <c r="F564" s="14">
        <v>1</v>
      </c>
      <c r="G564" s="14">
        <v>1</v>
      </c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5"/>
      <c r="Z564" s="16"/>
    </row>
    <row r="565" spans="1:26" s="147" customFormat="1" ht="15" customHeight="1">
      <c r="A565" s="127"/>
      <c r="B565" s="106" t="s">
        <v>1081</v>
      </c>
      <c r="C565" s="14">
        <f t="shared" si="92"/>
        <v>1</v>
      </c>
      <c r="D565" s="14">
        <f t="shared" si="93"/>
        <v>1</v>
      </c>
      <c r="E565" s="14">
        <f t="shared" si="94"/>
        <v>0</v>
      </c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>
        <v>1</v>
      </c>
      <c r="S565" s="128">
        <v>1</v>
      </c>
      <c r="T565" s="128"/>
      <c r="U565" s="128"/>
      <c r="V565" s="128"/>
      <c r="W565" s="128"/>
      <c r="X565" s="128"/>
      <c r="Y565" s="145"/>
      <c r="Z565" s="146"/>
    </row>
    <row r="566" spans="1:26" s="17" customFormat="1" ht="15" customHeight="1">
      <c r="A566" s="15"/>
      <c r="B566" s="106" t="s">
        <v>1080</v>
      </c>
      <c r="C566" s="14">
        <f t="shared" si="92"/>
        <v>1</v>
      </c>
      <c r="D566" s="14">
        <f t="shared" si="93"/>
        <v>1</v>
      </c>
      <c r="E566" s="14">
        <f t="shared" si="94"/>
        <v>0</v>
      </c>
      <c r="F566" s="14"/>
      <c r="G566" s="14"/>
      <c r="H566" s="14"/>
      <c r="I566" s="14">
        <v>1</v>
      </c>
      <c r="J566" s="14">
        <v>1</v>
      </c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5"/>
      <c r="Z566" s="16"/>
    </row>
    <row r="567" spans="1:26" s="147" customFormat="1" ht="15" customHeight="1">
      <c r="A567" s="127"/>
      <c r="B567" s="106" t="s">
        <v>1078</v>
      </c>
      <c r="C567" s="14">
        <f t="shared" si="92"/>
        <v>1</v>
      </c>
      <c r="D567" s="14">
        <f t="shared" si="93"/>
        <v>1</v>
      </c>
      <c r="E567" s="14">
        <f t="shared" si="94"/>
        <v>0</v>
      </c>
      <c r="F567" s="128">
        <v>1</v>
      </c>
      <c r="G567" s="128">
        <v>1</v>
      </c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45"/>
      <c r="Z567" s="146"/>
    </row>
    <row r="568" spans="1:26" s="147" customFormat="1" ht="15" customHeight="1">
      <c r="A568" s="127"/>
      <c r="B568" s="106" t="s">
        <v>1077</v>
      </c>
      <c r="C568" s="14">
        <f t="shared" si="92"/>
        <v>1</v>
      </c>
      <c r="D568" s="14">
        <f t="shared" si="93"/>
        <v>1</v>
      </c>
      <c r="E568" s="14">
        <f t="shared" si="94"/>
        <v>0</v>
      </c>
      <c r="F568" s="128"/>
      <c r="G568" s="128"/>
      <c r="H568" s="128"/>
      <c r="I568" s="128">
        <v>1</v>
      </c>
      <c r="J568" s="128">
        <v>1</v>
      </c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45"/>
      <c r="Z568" s="146"/>
    </row>
    <row r="569" spans="1:26" s="147" customFormat="1" ht="15" customHeight="1">
      <c r="A569" s="127"/>
      <c r="B569" s="106" t="s">
        <v>1076</v>
      </c>
      <c r="C569" s="14">
        <f t="shared" si="92"/>
        <v>1</v>
      </c>
      <c r="D569" s="14">
        <f t="shared" si="93"/>
        <v>1</v>
      </c>
      <c r="E569" s="14">
        <f t="shared" si="94"/>
        <v>0</v>
      </c>
      <c r="F569" s="128">
        <v>1</v>
      </c>
      <c r="G569" s="128">
        <v>1</v>
      </c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  <c r="V569" s="128"/>
      <c r="W569" s="128"/>
      <c r="X569" s="128"/>
      <c r="Y569" s="145"/>
      <c r="Z569" s="146"/>
    </row>
    <row r="570" spans="1:26" s="17" customFormat="1" ht="15" customHeight="1">
      <c r="A570" s="15"/>
      <c r="B570" s="18" t="s">
        <v>298</v>
      </c>
      <c r="C570" s="14">
        <f aca="true" t="shared" si="95" ref="C570:D573">F570+I570+L570+O570+R570+U570</f>
        <v>1</v>
      </c>
      <c r="D570" s="14">
        <f t="shared" si="95"/>
        <v>1</v>
      </c>
      <c r="E570" s="14">
        <f t="shared" si="94"/>
        <v>0</v>
      </c>
      <c r="F570" s="14">
        <v>1</v>
      </c>
      <c r="G570" s="14">
        <v>1</v>
      </c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5"/>
      <c r="Z570" s="16"/>
    </row>
    <row r="571" spans="1:26" s="17" customFormat="1" ht="15">
      <c r="A571" s="15"/>
      <c r="B571" s="103" t="s">
        <v>411</v>
      </c>
      <c r="C571" s="14">
        <f t="shared" si="95"/>
        <v>1</v>
      </c>
      <c r="D571" s="14">
        <f t="shared" si="95"/>
        <v>2</v>
      </c>
      <c r="E571" s="14">
        <f t="shared" si="94"/>
        <v>0</v>
      </c>
      <c r="F571" s="14">
        <v>1</v>
      </c>
      <c r="G571" s="14">
        <v>2</v>
      </c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5"/>
      <c r="Z571" s="16"/>
    </row>
    <row r="572" spans="1:26" s="17" customFormat="1" ht="15" customHeight="1">
      <c r="A572" s="15"/>
      <c r="B572" s="18" t="s">
        <v>147</v>
      </c>
      <c r="C572" s="14">
        <f t="shared" si="95"/>
        <v>1</v>
      </c>
      <c r="D572" s="14">
        <f t="shared" si="95"/>
        <v>1</v>
      </c>
      <c r="E572" s="14">
        <f t="shared" si="94"/>
        <v>0</v>
      </c>
      <c r="F572" s="14"/>
      <c r="G572" s="14"/>
      <c r="H572" s="14"/>
      <c r="I572" s="14">
        <v>1</v>
      </c>
      <c r="J572" s="14">
        <v>1</v>
      </c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5"/>
      <c r="Z572" s="16"/>
    </row>
    <row r="573" spans="1:26" s="17" customFormat="1" ht="15" customHeight="1">
      <c r="A573" s="15"/>
      <c r="B573" s="18" t="s">
        <v>410</v>
      </c>
      <c r="C573" s="14">
        <f t="shared" si="95"/>
        <v>1</v>
      </c>
      <c r="D573" s="14">
        <f t="shared" si="95"/>
        <v>1</v>
      </c>
      <c r="E573" s="14">
        <f t="shared" si="94"/>
        <v>0</v>
      </c>
      <c r="F573" s="14"/>
      <c r="G573" s="14"/>
      <c r="H573" s="14"/>
      <c r="I573" s="14">
        <v>1</v>
      </c>
      <c r="J573" s="14">
        <v>1</v>
      </c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5"/>
      <c r="Z573" s="16"/>
    </row>
    <row r="574" spans="1:26" s="17" customFormat="1" ht="15" customHeight="1">
      <c r="A574" s="15"/>
      <c r="B574" s="18" t="s">
        <v>1006</v>
      </c>
      <c r="C574" s="14">
        <f aca="true" t="shared" si="96" ref="C574:E579">F574+I574+L574+O574+R574+U574</f>
        <v>1</v>
      </c>
      <c r="D574" s="14">
        <f t="shared" si="96"/>
        <v>13</v>
      </c>
      <c r="E574" s="14">
        <f t="shared" si="96"/>
        <v>0</v>
      </c>
      <c r="F574" s="14">
        <v>1</v>
      </c>
      <c r="G574" s="14">
        <v>7</v>
      </c>
      <c r="H574" s="14"/>
      <c r="I574" s="14"/>
      <c r="J574" s="14">
        <v>6</v>
      </c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5"/>
      <c r="Z574" s="16"/>
    </row>
    <row r="575" spans="1:26" s="17" customFormat="1" ht="15" customHeight="1">
      <c r="A575" s="15"/>
      <c r="B575" s="18" t="s">
        <v>1113</v>
      </c>
      <c r="C575" s="14">
        <f t="shared" si="96"/>
        <v>1</v>
      </c>
      <c r="D575" s="14">
        <f t="shared" si="96"/>
        <v>5</v>
      </c>
      <c r="E575" s="14">
        <f t="shared" si="96"/>
        <v>0</v>
      </c>
      <c r="F575" s="14">
        <v>1</v>
      </c>
      <c r="G575" s="14">
        <v>5</v>
      </c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>
        <v>1</v>
      </c>
      <c r="Y575" s="15"/>
      <c r="Z575" s="16"/>
    </row>
    <row r="576" spans="1:26" s="17" customFormat="1" ht="15" customHeight="1">
      <c r="A576" s="15"/>
      <c r="B576" s="18" t="s">
        <v>1114</v>
      </c>
      <c r="C576" s="14">
        <f t="shared" si="96"/>
        <v>1</v>
      </c>
      <c r="D576" s="14">
        <f t="shared" si="96"/>
        <v>1</v>
      </c>
      <c r="E576" s="14">
        <f t="shared" si="96"/>
        <v>0</v>
      </c>
      <c r="F576" s="14">
        <v>1</v>
      </c>
      <c r="G576" s="14">
        <v>1</v>
      </c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5"/>
      <c r="Z576" s="16"/>
    </row>
    <row r="577" spans="1:26" s="17" customFormat="1" ht="15" customHeight="1">
      <c r="A577" s="15"/>
      <c r="B577" s="18" t="s">
        <v>117</v>
      </c>
      <c r="C577" s="14">
        <f t="shared" si="96"/>
        <v>1</v>
      </c>
      <c r="D577" s="14">
        <f t="shared" si="96"/>
        <v>1</v>
      </c>
      <c r="E577" s="14">
        <f t="shared" si="96"/>
        <v>0</v>
      </c>
      <c r="F577" s="14">
        <v>1</v>
      </c>
      <c r="G577" s="14">
        <v>1</v>
      </c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5"/>
      <c r="Z577" s="16"/>
    </row>
    <row r="578" spans="1:26" s="17" customFormat="1" ht="15" customHeight="1">
      <c r="A578" s="15"/>
      <c r="B578" s="18" t="s">
        <v>118</v>
      </c>
      <c r="C578" s="14">
        <f t="shared" si="96"/>
        <v>1</v>
      </c>
      <c r="D578" s="14">
        <f t="shared" si="96"/>
        <v>5</v>
      </c>
      <c r="E578" s="14">
        <f t="shared" si="96"/>
        <v>0</v>
      </c>
      <c r="F578" s="14">
        <v>1</v>
      </c>
      <c r="G578" s="14">
        <v>1</v>
      </c>
      <c r="H578" s="14"/>
      <c r="I578" s="14"/>
      <c r="J578" s="14">
        <v>3</v>
      </c>
      <c r="K578" s="14"/>
      <c r="L578" s="14"/>
      <c r="M578" s="14"/>
      <c r="N578" s="14"/>
      <c r="O578" s="14"/>
      <c r="P578" s="14"/>
      <c r="Q578" s="14"/>
      <c r="R578" s="14"/>
      <c r="S578" s="14">
        <v>1</v>
      </c>
      <c r="T578" s="14"/>
      <c r="U578" s="14"/>
      <c r="V578" s="14"/>
      <c r="W578" s="14"/>
      <c r="X578" s="14"/>
      <c r="Y578" s="15"/>
      <c r="Z578" s="16"/>
    </row>
    <row r="579" spans="1:26" s="17" customFormat="1" ht="15" customHeight="1">
      <c r="A579" s="15"/>
      <c r="B579" s="18" t="s">
        <v>1115</v>
      </c>
      <c r="C579" s="14">
        <f t="shared" si="96"/>
        <v>1</v>
      </c>
      <c r="D579" s="14">
        <f t="shared" si="96"/>
        <v>1</v>
      </c>
      <c r="E579" s="14">
        <f t="shared" si="96"/>
        <v>0</v>
      </c>
      <c r="F579" s="14">
        <v>1</v>
      </c>
      <c r="G579" s="14">
        <v>1</v>
      </c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5"/>
      <c r="Z579" s="16"/>
    </row>
    <row r="580" spans="1:26" s="17" customFormat="1" ht="15" customHeight="1">
      <c r="A580" s="15"/>
      <c r="B580" s="18" t="s">
        <v>410</v>
      </c>
      <c r="C580" s="14">
        <f>F580+I580+L580+O580+R580+U580</f>
        <v>1</v>
      </c>
      <c r="D580" s="14">
        <f>G580+J580+M580+P580+S580+V580</f>
        <v>1</v>
      </c>
      <c r="E580" s="14">
        <f aca="true" t="shared" si="97" ref="E580:E586">H580+K580+N580+Q580+T580+W580</f>
        <v>0</v>
      </c>
      <c r="F580" s="14">
        <v>1</v>
      </c>
      <c r="G580" s="14">
        <v>1</v>
      </c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5"/>
      <c r="Z580" s="16"/>
    </row>
    <row r="581" spans="1:26" s="17" customFormat="1" ht="15" customHeight="1">
      <c r="A581" s="15"/>
      <c r="B581" s="18" t="s">
        <v>1009</v>
      </c>
      <c r="C581" s="14">
        <f aca="true" t="shared" si="98" ref="C581:D592">F581+I581+L581+O581+R581+U581</f>
        <v>1</v>
      </c>
      <c r="D581" s="14">
        <f t="shared" si="98"/>
        <v>1</v>
      </c>
      <c r="E581" s="14">
        <f t="shared" si="97"/>
        <v>0</v>
      </c>
      <c r="F581" s="14">
        <v>1</v>
      </c>
      <c r="G581" s="14">
        <v>1</v>
      </c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5"/>
      <c r="Z581" s="16"/>
    </row>
    <row r="582" spans="1:26" s="17" customFormat="1" ht="15" customHeight="1">
      <c r="A582" s="15"/>
      <c r="B582" s="18" t="s">
        <v>1010</v>
      </c>
      <c r="C582" s="14">
        <f t="shared" si="98"/>
        <v>1</v>
      </c>
      <c r="D582" s="14">
        <f t="shared" si="98"/>
        <v>1</v>
      </c>
      <c r="E582" s="14">
        <f t="shared" si="97"/>
        <v>0</v>
      </c>
      <c r="F582" s="14">
        <v>1</v>
      </c>
      <c r="G582" s="14">
        <v>1</v>
      </c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5"/>
      <c r="Z582" s="16"/>
    </row>
    <row r="583" spans="1:26" s="17" customFormat="1" ht="15" customHeight="1">
      <c r="A583" s="15"/>
      <c r="B583" s="18" t="s">
        <v>1011</v>
      </c>
      <c r="C583" s="14">
        <f t="shared" si="98"/>
        <v>1</v>
      </c>
      <c r="D583" s="14">
        <f t="shared" si="98"/>
        <v>1</v>
      </c>
      <c r="E583" s="14">
        <f t="shared" si="97"/>
        <v>0</v>
      </c>
      <c r="F583" s="14">
        <v>1</v>
      </c>
      <c r="G583" s="14">
        <v>1</v>
      </c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5"/>
      <c r="Z583" s="16"/>
    </row>
    <row r="584" spans="1:26" s="17" customFormat="1" ht="15" customHeight="1">
      <c r="A584" s="15"/>
      <c r="B584" s="18" t="s">
        <v>1012</v>
      </c>
      <c r="C584" s="14">
        <f t="shared" si="98"/>
        <v>1</v>
      </c>
      <c r="D584" s="14">
        <f t="shared" si="98"/>
        <v>1</v>
      </c>
      <c r="E584" s="14">
        <f t="shared" si="97"/>
        <v>0</v>
      </c>
      <c r="F584" s="14">
        <v>1</v>
      </c>
      <c r="G584" s="14">
        <v>1</v>
      </c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5"/>
      <c r="Z584" s="16"/>
    </row>
    <row r="585" spans="1:26" s="17" customFormat="1" ht="15" customHeight="1">
      <c r="A585" s="15"/>
      <c r="B585" s="18" t="s">
        <v>1013</v>
      </c>
      <c r="C585" s="14">
        <f t="shared" si="98"/>
        <v>1</v>
      </c>
      <c r="D585" s="14">
        <f t="shared" si="98"/>
        <v>1</v>
      </c>
      <c r="E585" s="14">
        <f t="shared" si="97"/>
        <v>0</v>
      </c>
      <c r="F585" s="14">
        <v>1</v>
      </c>
      <c r="G585" s="14">
        <v>1</v>
      </c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5"/>
      <c r="Z585" s="16"/>
    </row>
    <row r="586" spans="1:26" s="17" customFormat="1" ht="15" customHeight="1">
      <c r="A586" s="15"/>
      <c r="B586" s="18" t="s">
        <v>1014</v>
      </c>
      <c r="C586" s="14">
        <f t="shared" si="98"/>
        <v>1</v>
      </c>
      <c r="D586" s="14">
        <f t="shared" si="98"/>
        <v>1</v>
      </c>
      <c r="E586" s="14">
        <f t="shared" si="97"/>
        <v>0</v>
      </c>
      <c r="F586" s="14">
        <v>1</v>
      </c>
      <c r="G586" s="14">
        <v>1</v>
      </c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5"/>
      <c r="Z586" s="16"/>
    </row>
    <row r="587" spans="1:26" s="17" customFormat="1" ht="15" customHeight="1">
      <c r="A587" s="15"/>
      <c r="B587" s="18" t="s">
        <v>121</v>
      </c>
      <c r="C587" s="14">
        <f t="shared" si="98"/>
        <v>1</v>
      </c>
      <c r="D587" s="14">
        <f aca="true" t="shared" si="99" ref="D587:E592">G587+J587+M587+P587+S587+V587</f>
        <v>1</v>
      </c>
      <c r="E587" s="14">
        <f t="shared" si="99"/>
        <v>0</v>
      </c>
      <c r="F587" s="14">
        <v>1</v>
      </c>
      <c r="G587" s="14">
        <v>1</v>
      </c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5"/>
      <c r="Z587" s="16"/>
    </row>
    <row r="588" spans="1:26" s="17" customFormat="1" ht="15" customHeight="1">
      <c r="A588" s="15"/>
      <c r="B588" s="18" t="s">
        <v>1070</v>
      </c>
      <c r="C588" s="14">
        <f t="shared" si="98"/>
        <v>1</v>
      </c>
      <c r="D588" s="14">
        <f t="shared" si="99"/>
        <v>1</v>
      </c>
      <c r="E588" s="14">
        <f t="shared" si="99"/>
        <v>0</v>
      </c>
      <c r="F588" s="14">
        <v>1</v>
      </c>
      <c r="G588" s="14">
        <v>1</v>
      </c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5"/>
      <c r="Z588" s="16"/>
    </row>
    <row r="589" spans="1:26" s="17" customFormat="1" ht="15" customHeight="1">
      <c r="A589" s="15"/>
      <c r="B589" s="18" t="s">
        <v>1053</v>
      </c>
      <c r="C589" s="14">
        <f t="shared" si="98"/>
        <v>1</v>
      </c>
      <c r="D589" s="14">
        <f t="shared" si="99"/>
        <v>1</v>
      </c>
      <c r="E589" s="14">
        <f t="shared" si="99"/>
        <v>0</v>
      </c>
      <c r="F589" s="14">
        <v>1</v>
      </c>
      <c r="G589" s="14">
        <v>1</v>
      </c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5"/>
      <c r="Z589" s="16"/>
    </row>
    <row r="590" spans="1:26" s="17" customFormat="1" ht="15" customHeight="1">
      <c r="A590" s="15"/>
      <c r="B590" s="18" t="s">
        <v>124</v>
      </c>
      <c r="C590" s="14">
        <f t="shared" si="98"/>
        <v>1</v>
      </c>
      <c r="D590" s="14">
        <f t="shared" si="99"/>
        <v>1</v>
      </c>
      <c r="E590" s="14">
        <f t="shared" si="99"/>
        <v>0</v>
      </c>
      <c r="F590" s="14"/>
      <c r="G590" s="14"/>
      <c r="H590" s="14"/>
      <c r="I590" s="14">
        <v>1</v>
      </c>
      <c r="J590" s="14">
        <v>1</v>
      </c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5"/>
      <c r="Z590" s="16"/>
    </row>
    <row r="591" spans="1:26" s="17" customFormat="1" ht="15" customHeight="1">
      <c r="A591" s="15"/>
      <c r="B591" s="18" t="s">
        <v>405</v>
      </c>
      <c r="C591" s="14">
        <f t="shared" si="98"/>
        <v>1</v>
      </c>
      <c r="D591" s="14">
        <f t="shared" si="99"/>
        <v>2</v>
      </c>
      <c r="E591" s="14">
        <f t="shared" si="99"/>
        <v>0</v>
      </c>
      <c r="F591" s="14"/>
      <c r="G591" s="14"/>
      <c r="H591" s="14"/>
      <c r="I591" s="14">
        <v>1</v>
      </c>
      <c r="J591" s="14">
        <v>2</v>
      </c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5"/>
      <c r="Z591" s="16"/>
    </row>
    <row r="592" spans="1:26" s="147" customFormat="1" ht="15" customHeight="1">
      <c r="A592" s="127"/>
      <c r="B592" s="106" t="s">
        <v>1079</v>
      </c>
      <c r="C592" s="14">
        <f t="shared" si="98"/>
        <v>1</v>
      </c>
      <c r="D592" s="14">
        <f t="shared" si="99"/>
        <v>1</v>
      </c>
      <c r="E592" s="14">
        <f t="shared" si="99"/>
        <v>0</v>
      </c>
      <c r="F592" s="128">
        <v>1</v>
      </c>
      <c r="G592" s="128">
        <v>1</v>
      </c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45"/>
      <c r="Z592" s="146"/>
    </row>
    <row r="593" spans="1:26" s="17" customFormat="1" ht="15" customHeight="1">
      <c r="A593" s="117"/>
      <c r="B593" s="18" t="s">
        <v>1016</v>
      </c>
      <c r="C593" s="14">
        <f>F593+I593+L593+O593+R593+U593</f>
        <v>1</v>
      </c>
      <c r="D593" s="14">
        <f>G593+J593+M593+P593+S593+V593</f>
        <v>1</v>
      </c>
      <c r="E593" s="14">
        <f>H593+K593+N593+Q593+T593+W593</f>
        <v>0</v>
      </c>
      <c r="F593" s="14"/>
      <c r="G593" s="14"/>
      <c r="H593" s="14"/>
      <c r="I593" s="14">
        <v>1</v>
      </c>
      <c r="J593" s="14">
        <v>1</v>
      </c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5"/>
      <c r="Z593" s="16"/>
    </row>
    <row r="594" spans="1:26" s="17" customFormat="1" ht="15" customHeight="1">
      <c r="A594" s="15"/>
      <c r="B594" s="18" t="s">
        <v>1234</v>
      </c>
      <c r="C594" s="14">
        <f>F594+I594+L594+O594+R594+U594</f>
        <v>1</v>
      </c>
      <c r="D594" s="14">
        <f>G594+J594+M594+P594+S594+V594</f>
        <v>1</v>
      </c>
      <c r="E594" s="14">
        <f t="shared" si="91"/>
        <v>0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>
        <v>1</v>
      </c>
      <c r="S594" s="14">
        <v>1</v>
      </c>
      <c r="T594" s="14"/>
      <c r="U594" s="14"/>
      <c r="V594" s="14"/>
      <c r="W594" s="14"/>
      <c r="X594" s="14"/>
      <c r="Y594" s="15"/>
      <c r="Z594" s="16"/>
    </row>
    <row r="595" spans="1:26" s="17" customFormat="1" ht="15" customHeight="1">
      <c r="A595" s="15"/>
      <c r="B595" s="18" t="s">
        <v>456</v>
      </c>
      <c r="C595" s="14">
        <v>1</v>
      </c>
      <c r="D595" s="14">
        <v>1</v>
      </c>
      <c r="E595" s="14">
        <f t="shared" si="91"/>
        <v>0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5"/>
      <c r="Z595" s="16"/>
    </row>
    <row r="596" spans="1:26" s="17" customFormat="1" ht="15" customHeight="1">
      <c r="A596" s="15"/>
      <c r="B596" s="18" t="s">
        <v>1249</v>
      </c>
      <c r="C596" s="14">
        <f>F596+I596+L596+O596+R596+U596</f>
        <v>1</v>
      </c>
      <c r="D596" s="14">
        <f>G596+J596+M596+P596+S596+V596</f>
        <v>1</v>
      </c>
      <c r="E596" s="14">
        <f t="shared" si="91"/>
        <v>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>
        <v>1</v>
      </c>
      <c r="S596" s="14">
        <v>1</v>
      </c>
      <c r="T596" s="14"/>
      <c r="U596" s="14"/>
      <c r="V596" s="14"/>
      <c r="W596" s="14"/>
      <c r="X596" s="14"/>
      <c r="Y596" s="15"/>
      <c r="Z596" s="16"/>
    </row>
    <row r="597" spans="1:26" s="17" customFormat="1" ht="15" customHeight="1">
      <c r="A597" s="15"/>
      <c r="B597" s="18" t="s">
        <v>457</v>
      </c>
      <c r="C597" s="14">
        <v>1</v>
      </c>
      <c r="D597" s="14">
        <v>1</v>
      </c>
      <c r="E597" s="14">
        <f t="shared" si="91"/>
        <v>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5"/>
      <c r="Z597" s="16"/>
    </row>
    <row r="598" spans="1:26" s="69" customFormat="1" ht="15" customHeight="1">
      <c r="A598" s="67">
        <v>28</v>
      </c>
      <c r="B598" s="68" t="s">
        <v>246</v>
      </c>
      <c r="C598" s="84">
        <f aca="true" t="shared" si="100" ref="C598:D601">F598+I598+L598+O598+R598+U598</f>
        <v>33</v>
      </c>
      <c r="D598" s="84">
        <f t="shared" si="100"/>
        <v>46</v>
      </c>
      <c r="E598" s="84">
        <f t="shared" si="91"/>
        <v>0</v>
      </c>
      <c r="F598" s="33">
        <f aca="true" t="shared" si="101" ref="F598:Y598">F600+F603+F605+F608+F610+F612+F615+F617+F619+F624+F632+F641+F643+F646</f>
        <v>25</v>
      </c>
      <c r="G598" s="33">
        <f t="shared" si="101"/>
        <v>30</v>
      </c>
      <c r="H598" s="33">
        <f t="shared" si="101"/>
        <v>0</v>
      </c>
      <c r="I598" s="33">
        <f t="shared" si="101"/>
        <v>4</v>
      </c>
      <c r="J598" s="33">
        <f t="shared" si="101"/>
        <v>11</v>
      </c>
      <c r="K598" s="33">
        <f t="shared" si="101"/>
        <v>0</v>
      </c>
      <c r="L598" s="33">
        <f t="shared" si="101"/>
        <v>0</v>
      </c>
      <c r="M598" s="33">
        <f t="shared" si="101"/>
        <v>0</v>
      </c>
      <c r="N598" s="33">
        <f t="shared" si="101"/>
        <v>0</v>
      </c>
      <c r="O598" s="33">
        <f t="shared" si="101"/>
        <v>1</v>
      </c>
      <c r="P598" s="33">
        <f t="shared" si="101"/>
        <v>2</v>
      </c>
      <c r="Q598" s="33">
        <f t="shared" si="101"/>
        <v>0</v>
      </c>
      <c r="R598" s="33">
        <f t="shared" si="101"/>
        <v>3</v>
      </c>
      <c r="S598" s="33">
        <f t="shared" si="101"/>
        <v>3</v>
      </c>
      <c r="T598" s="33">
        <f t="shared" si="101"/>
        <v>0</v>
      </c>
      <c r="U598" s="33">
        <f t="shared" si="101"/>
        <v>0</v>
      </c>
      <c r="V598" s="33">
        <f t="shared" si="101"/>
        <v>0</v>
      </c>
      <c r="W598" s="33">
        <f t="shared" si="101"/>
        <v>0</v>
      </c>
      <c r="X598" s="33">
        <f t="shared" si="101"/>
        <v>3</v>
      </c>
      <c r="Y598" s="33">
        <f t="shared" si="101"/>
        <v>0</v>
      </c>
      <c r="Z598" s="33"/>
    </row>
    <row r="599" spans="1:26" s="93" customFormat="1" ht="15" customHeight="1">
      <c r="A599" s="123" t="s">
        <v>242</v>
      </c>
      <c r="B599" s="83" t="s">
        <v>202</v>
      </c>
      <c r="C599" s="91">
        <f t="shared" si="100"/>
        <v>0</v>
      </c>
      <c r="D599" s="91">
        <f t="shared" si="100"/>
        <v>0</v>
      </c>
      <c r="E599" s="91">
        <f t="shared" si="91"/>
        <v>0</v>
      </c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1"/>
      <c r="Z599" s="91"/>
    </row>
    <row r="600" spans="1:26" s="85" customFormat="1" ht="15" customHeight="1">
      <c r="A600" s="123" t="s">
        <v>243</v>
      </c>
      <c r="B600" s="83" t="s">
        <v>232</v>
      </c>
      <c r="C600" s="84">
        <f t="shared" si="100"/>
        <v>1</v>
      </c>
      <c r="D600" s="84">
        <f t="shared" si="100"/>
        <v>1</v>
      </c>
      <c r="E600" s="84">
        <f t="shared" si="91"/>
        <v>0</v>
      </c>
      <c r="F600" s="84">
        <f>F601</f>
        <v>1</v>
      </c>
      <c r="G600" s="84">
        <f aca="true" t="shared" si="102" ref="G600:Y600">G601</f>
        <v>1</v>
      </c>
      <c r="H600" s="84">
        <f t="shared" si="102"/>
        <v>0</v>
      </c>
      <c r="I600" s="84">
        <f t="shared" si="102"/>
        <v>0</v>
      </c>
      <c r="J600" s="84">
        <f t="shared" si="102"/>
        <v>0</v>
      </c>
      <c r="K600" s="84">
        <f t="shared" si="102"/>
        <v>0</v>
      </c>
      <c r="L600" s="84">
        <f t="shared" si="102"/>
        <v>0</v>
      </c>
      <c r="M600" s="84">
        <f t="shared" si="102"/>
        <v>0</v>
      </c>
      <c r="N600" s="84">
        <f t="shared" si="102"/>
        <v>0</v>
      </c>
      <c r="O600" s="84">
        <f t="shared" si="102"/>
        <v>0</v>
      </c>
      <c r="P600" s="84">
        <f t="shared" si="102"/>
        <v>0</v>
      </c>
      <c r="Q600" s="84">
        <f t="shared" si="102"/>
        <v>0</v>
      </c>
      <c r="R600" s="84">
        <f t="shared" si="102"/>
        <v>0</v>
      </c>
      <c r="S600" s="84">
        <f t="shared" si="102"/>
        <v>0</v>
      </c>
      <c r="T600" s="84">
        <f t="shared" si="102"/>
        <v>0</v>
      </c>
      <c r="U600" s="84">
        <f t="shared" si="102"/>
        <v>0</v>
      </c>
      <c r="V600" s="84">
        <f t="shared" si="102"/>
        <v>0</v>
      </c>
      <c r="W600" s="84">
        <f t="shared" si="102"/>
        <v>0</v>
      </c>
      <c r="X600" s="84">
        <f t="shared" si="102"/>
        <v>0</v>
      </c>
      <c r="Y600" s="84">
        <f t="shared" si="102"/>
        <v>0</v>
      </c>
      <c r="Z600" s="84"/>
    </row>
    <row r="601" spans="1:26" s="17" customFormat="1" ht="15" customHeight="1">
      <c r="A601" s="117"/>
      <c r="B601" s="18" t="s">
        <v>1139</v>
      </c>
      <c r="C601" s="14">
        <f t="shared" si="100"/>
        <v>1</v>
      </c>
      <c r="D601" s="14">
        <f t="shared" si="100"/>
        <v>1</v>
      </c>
      <c r="E601" s="14">
        <f t="shared" si="91"/>
        <v>0</v>
      </c>
      <c r="F601" s="14">
        <v>1</v>
      </c>
      <c r="G601" s="14">
        <v>1</v>
      </c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5"/>
      <c r="Z601" s="16"/>
    </row>
    <row r="602" spans="1:26" s="85" customFormat="1" ht="15" customHeight="1">
      <c r="A602" s="122" t="s">
        <v>244</v>
      </c>
      <c r="B602" s="83" t="s">
        <v>1140</v>
      </c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s="85" customFormat="1" ht="15" customHeight="1">
      <c r="A603" s="122" t="s">
        <v>245</v>
      </c>
      <c r="B603" s="83" t="s">
        <v>1141</v>
      </c>
      <c r="C603" s="84">
        <f aca="true" t="shared" si="103" ref="C603:D605">F603+I603+L603+O603+R603+U603</f>
        <v>1</v>
      </c>
      <c r="D603" s="84">
        <f t="shared" si="103"/>
        <v>1</v>
      </c>
      <c r="E603" s="84">
        <f t="shared" si="91"/>
        <v>0</v>
      </c>
      <c r="F603" s="84">
        <f>F604</f>
        <v>1</v>
      </c>
      <c r="G603" s="84">
        <f aca="true" t="shared" si="104" ref="G603:Y603">G604</f>
        <v>1</v>
      </c>
      <c r="H603" s="84">
        <f t="shared" si="104"/>
        <v>0</v>
      </c>
      <c r="I603" s="84">
        <f t="shared" si="104"/>
        <v>0</v>
      </c>
      <c r="J603" s="84">
        <f t="shared" si="104"/>
        <v>0</v>
      </c>
      <c r="K603" s="84">
        <f t="shared" si="104"/>
        <v>0</v>
      </c>
      <c r="L603" s="84">
        <f t="shared" si="104"/>
        <v>0</v>
      </c>
      <c r="M603" s="84">
        <f t="shared" si="104"/>
        <v>0</v>
      </c>
      <c r="N603" s="84">
        <f t="shared" si="104"/>
        <v>0</v>
      </c>
      <c r="O603" s="84">
        <f t="shared" si="104"/>
        <v>0</v>
      </c>
      <c r="P603" s="84">
        <f t="shared" si="104"/>
        <v>0</v>
      </c>
      <c r="Q603" s="84">
        <f t="shared" si="104"/>
        <v>0</v>
      </c>
      <c r="R603" s="84">
        <f t="shared" si="104"/>
        <v>0</v>
      </c>
      <c r="S603" s="84">
        <f t="shared" si="104"/>
        <v>0</v>
      </c>
      <c r="T603" s="84">
        <f t="shared" si="104"/>
        <v>0</v>
      </c>
      <c r="U603" s="84">
        <f t="shared" si="104"/>
        <v>0</v>
      </c>
      <c r="V603" s="84">
        <f t="shared" si="104"/>
        <v>0</v>
      </c>
      <c r="W603" s="84">
        <f t="shared" si="104"/>
        <v>0</v>
      </c>
      <c r="X603" s="84">
        <f t="shared" si="104"/>
        <v>0</v>
      </c>
      <c r="Y603" s="84">
        <f t="shared" si="104"/>
        <v>0</v>
      </c>
      <c r="Z603" s="84"/>
    </row>
    <row r="604" spans="1:26" s="17" customFormat="1" ht="30">
      <c r="A604" s="117"/>
      <c r="B604" s="103" t="s">
        <v>159</v>
      </c>
      <c r="C604" s="104">
        <f>F604+I604+L604+O604+R604+U604</f>
        <v>1</v>
      </c>
      <c r="D604" s="104">
        <f>G604+J604+M604+P604+S604+V604</f>
        <v>1</v>
      </c>
      <c r="E604" s="104">
        <f t="shared" si="91"/>
        <v>0</v>
      </c>
      <c r="F604" s="14">
        <v>1</v>
      </c>
      <c r="G604" s="14">
        <v>1</v>
      </c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6"/>
    </row>
    <row r="605" spans="1:26" s="87" customFormat="1" ht="15" customHeight="1">
      <c r="A605" s="97"/>
      <c r="B605" s="83" t="s">
        <v>1142</v>
      </c>
      <c r="C605" s="84">
        <f t="shared" si="103"/>
        <v>1</v>
      </c>
      <c r="D605" s="84">
        <f t="shared" si="103"/>
        <v>1</v>
      </c>
      <c r="E605" s="84">
        <f t="shared" si="91"/>
        <v>0</v>
      </c>
      <c r="F605" s="86">
        <f>F606</f>
        <v>1</v>
      </c>
      <c r="G605" s="86">
        <f aca="true" t="shared" si="105" ref="G605:Y605">G606</f>
        <v>1</v>
      </c>
      <c r="H605" s="86">
        <f t="shared" si="105"/>
        <v>0</v>
      </c>
      <c r="I605" s="86">
        <f t="shared" si="105"/>
        <v>0</v>
      </c>
      <c r="J605" s="86">
        <f t="shared" si="105"/>
        <v>0</v>
      </c>
      <c r="K605" s="86">
        <f t="shared" si="105"/>
        <v>0</v>
      </c>
      <c r="L605" s="86">
        <f t="shared" si="105"/>
        <v>0</v>
      </c>
      <c r="M605" s="86">
        <f t="shared" si="105"/>
        <v>0</v>
      </c>
      <c r="N605" s="86">
        <f t="shared" si="105"/>
        <v>0</v>
      </c>
      <c r="O605" s="86">
        <f t="shared" si="105"/>
        <v>0</v>
      </c>
      <c r="P605" s="86">
        <f t="shared" si="105"/>
        <v>0</v>
      </c>
      <c r="Q605" s="86">
        <f t="shared" si="105"/>
        <v>0</v>
      </c>
      <c r="R605" s="86">
        <f t="shared" si="105"/>
        <v>0</v>
      </c>
      <c r="S605" s="86">
        <f t="shared" si="105"/>
        <v>0</v>
      </c>
      <c r="T605" s="86">
        <f t="shared" si="105"/>
        <v>0</v>
      </c>
      <c r="U605" s="86">
        <f t="shared" si="105"/>
        <v>0</v>
      </c>
      <c r="V605" s="86">
        <f t="shared" si="105"/>
        <v>0</v>
      </c>
      <c r="W605" s="86">
        <f t="shared" si="105"/>
        <v>0</v>
      </c>
      <c r="X605" s="86">
        <f t="shared" si="105"/>
        <v>0</v>
      </c>
      <c r="Y605" s="86">
        <f t="shared" si="105"/>
        <v>0</v>
      </c>
      <c r="Z605" s="95"/>
    </row>
    <row r="606" spans="1:26" s="17" customFormat="1" ht="15" customHeight="1">
      <c r="A606" s="117"/>
      <c r="B606" s="18" t="s">
        <v>160</v>
      </c>
      <c r="C606" s="14">
        <f>F606+I606+L606+O606+R606+U606</f>
        <v>1</v>
      </c>
      <c r="D606" s="14">
        <f>G606+J606+M606+P606+S606+V606</f>
        <v>1</v>
      </c>
      <c r="E606" s="14">
        <f>H606+K606+N606+Q606+T606+W606</f>
        <v>0</v>
      </c>
      <c r="F606" s="14">
        <v>1</v>
      </c>
      <c r="G606" s="14">
        <v>1</v>
      </c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5"/>
      <c r="Z606" s="16"/>
    </row>
    <row r="607" spans="1:26" s="70" customFormat="1" ht="15" customHeight="1">
      <c r="A607" s="118"/>
      <c r="B607" s="68" t="s">
        <v>1143</v>
      </c>
      <c r="C607" s="81">
        <f aca="true" t="shared" si="106" ref="C607:D609">F607+I607+L607+O607+R607+U607</f>
        <v>0</v>
      </c>
      <c r="D607" s="81">
        <f t="shared" si="106"/>
        <v>0</v>
      </c>
      <c r="E607" s="81">
        <f t="shared" si="91"/>
        <v>0</v>
      </c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3"/>
      <c r="Z607" s="35"/>
    </row>
    <row r="608" spans="1:26" s="87" customFormat="1" ht="15" customHeight="1">
      <c r="A608" s="119"/>
      <c r="B608" s="83" t="s">
        <v>234</v>
      </c>
      <c r="C608" s="84">
        <f t="shared" si="106"/>
        <v>1</v>
      </c>
      <c r="D608" s="84">
        <f t="shared" si="106"/>
        <v>1</v>
      </c>
      <c r="E608" s="84">
        <f t="shared" si="91"/>
        <v>0</v>
      </c>
      <c r="F608" s="86">
        <f>F609</f>
        <v>1</v>
      </c>
      <c r="G608" s="86">
        <f aca="true" t="shared" si="107" ref="G608:Y608">G609</f>
        <v>1</v>
      </c>
      <c r="H608" s="86">
        <f t="shared" si="107"/>
        <v>0</v>
      </c>
      <c r="I608" s="86">
        <f t="shared" si="107"/>
        <v>0</v>
      </c>
      <c r="J608" s="86">
        <f t="shared" si="107"/>
        <v>0</v>
      </c>
      <c r="K608" s="86">
        <f t="shared" si="107"/>
        <v>0</v>
      </c>
      <c r="L608" s="86">
        <f t="shared" si="107"/>
        <v>0</v>
      </c>
      <c r="M608" s="86">
        <f t="shared" si="107"/>
        <v>0</v>
      </c>
      <c r="N608" s="86">
        <f t="shared" si="107"/>
        <v>0</v>
      </c>
      <c r="O608" s="86">
        <f t="shared" si="107"/>
        <v>0</v>
      </c>
      <c r="P608" s="86">
        <f t="shared" si="107"/>
        <v>0</v>
      </c>
      <c r="Q608" s="86">
        <f t="shared" si="107"/>
        <v>0</v>
      </c>
      <c r="R608" s="86">
        <f t="shared" si="107"/>
        <v>0</v>
      </c>
      <c r="S608" s="86">
        <f t="shared" si="107"/>
        <v>0</v>
      </c>
      <c r="T608" s="86">
        <f t="shared" si="107"/>
        <v>0</v>
      </c>
      <c r="U608" s="86">
        <f t="shared" si="107"/>
        <v>0</v>
      </c>
      <c r="V608" s="86">
        <f t="shared" si="107"/>
        <v>0</v>
      </c>
      <c r="W608" s="86">
        <f t="shared" si="107"/>
        <v>0</v>
      </c>
      <c r="X608" s="86">
        <f t="shared" si="107"/>
        <v>0</v>
      </c>
      <c r="Y608" s="86">
        <f t="shared" si="107"/>
        <v>0</v>
      </c>
      <c r="Z608" s="84"/>
    </row>
    <row r="609" spans="1:26" s="17" customFormat="1" ht="15" customHeight="1">
      <c r="A609" s="117"/>
      <c r="B609" s="18" t="s">
        <v>174</v>
      </c>
      <c r="C609" s="14">
        <f t="shared" si="106"/>
        <v>1</v>
      </c>
      <c r="D609" s="14">
        <f t="shared" si="106"/>
        <v>1</v>
      </c>
      <c r="E609" s="14">
        <f t="shared" si="91"/>
        <v>0</v>
      </c>
      <c r="F609" s="14">
        <v>1</v>
      </c>
      <c r="G609" s="14">
        <v>1</v>
      </c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5"/>
      <c r="Z609" s="16"/>
    </row>
    <row r="610" spans="1:26" s="85" customFormat="1" ht="15" customHeight="1">
      <c r="A610" s="116"/>
      <c r="B610" s="83" t="s">
        <v>236</v>
      </c>
      <c r="C610" s="84">
        <f aca="true" t="shared" si="108" ref="C610:D612">F610+I610+L610+O610+R610+U610</f>
        <v>1</v>
      </c>
      <c r="D610" s="84">
        <f t="shared" si="108"/>
        <v>1</v>
      </c>
      <c r="E610" s="84">
        <f t="shared" si="91"/>
        <v>0</v>
      </c>
      <c r="F610" s="84">
        <f>F611</f>
        <v>1</v>
      </c>
      <c r="G610" s="84">
        <f aca="true" t="shared" si="109" ref="G610:Y610">G611</f>
        <v>1</v>
      </c>
      <c r="H610" s="84">
        <f t="shared" si="109"/>
        <v>0</v>
      </c>
      <c r="I610" s="84">
        <f t="shared" si="109"/>
        <v>0</v>
      </c>
      <c r="J610" s="84">
        <f t="shared" si="109"/>
        <v>0</v>
      </c>
      <c r="K610" s="84">
        <f t="shared" si="109"/>
        <v>0</v>
      </c>
      <c r="L610" s="84">
        <f t="shared" si="109"/>
        <v>0</v>
      </c>
      <c r="M610" s="84">
        <f t="shared" si="109"/>
        <v>0</v>
      </c>
      <c r="N610" s="84">
        <f t="shared" si="109"/>
        <v>0</v>
      </c>
      <c r="O610" s="84">
        <f t="shared" si="109"/>
        <v>0</v>
      </c>
      <c r="P610" s="84">
        <f t="shared" si="109"/>
        <v>0</v>
      </c>
      <c r="Q610" s="84">
        <f t="shared" si="109"/>
        <v>0</v>
      </c>
      <c r="R610" s="84">
        <f t="shared" si="109"/>
        <v>0</v>
      </c>
      <c r="S610" s="84">
        <f t="shared" si="109"/>
        <v>0</v>
      </c>
      <c r="T610" s="84">
        <f t="shared" si="109"/>
        <v>0</v>
      </c>
      <c r="U610" s="84">
        <f t="shared" si="109"/>
        <v>0</v>
      </c>
      <c r="V610" s="84">
        <f t="shared" si="109"/>
        <v>0</v>
      </c>
      <c r="W610" s="84">
        <f t="shared" si="109"/>
        <v>0</v>
      </c>
      <c r="X610" s="84">
        <f t="shared" si="109"/>
        <v>0</v>
      </c>
      <c r="Y610" s="84">
        <f t="shared" si="109"/>
        <v>0</v>
      </c>
      <c r="Z610" s="84"/>
    </row>
    <row r="611" spans="1:26" s="17" customFormat="1" ht="15" customHeight="1">
      <c r="A611" s="117"/>
      <c r="B611" s="18" t="s">
        <v>1040</v>
      </c>
      <c r="C611" s="14">
        <f>F611+I611+L611+O611+R611+U611</f>
        <v>1</v>
      </c>
      <c r="D611" s="14">
        <f>G611+J611+M611+P611+S611+V611</f>
        <v>1</v>
      </c>
      <c r="E611" s="14">
        <f t="shared" si="91"/>
        <v>0</v>
      </c>
      <c r="F611" s="14">
        <v>1</v>
      </c>
      <c r="G611" s="14">
        <v>1</v>
      </c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5"/>
      <c r="Z611" s="16"/>
    </row>
    <row r="612" spans="1:26" s="85" customFormat="1" ht="15" customHeight="1">
      <c r="A612" s="116"/>
      <c r="B612" s="94" t="s">
        <v>237</v>
      </c>
      <c r="C612" s="84">
        <f t="shared" si="108"/>
        <v>1</v>
      </c>
      <c r="D612" s="84">
        <f t="shared" si="108"/>
        <v>1</v>
      </c>
      <c r="E612" s="84">
        <f t="shared" si="91"/>
        <v>0</v>
      </c>
      <c r="F612" s="84">
        <f>F613</f>
        <v>1</v>
      </c>
      <c r="G612" s="84">
        <f aca="true" t="shared" si="110" ref="G612:Y612">G613</f>
        <v>1</v>
      </c>
      <c r="H612" s="84">
        <f t="shared" si="110"/>
        <v>0</v>
      </c>
      <c r="I612" s="84">
        <f t="shared" si="110"/>
        <v>0</v>
      </c>
      <c r="J612" s="84">
        <f t="shared" si="110"/>
        <v>0</v>
      </c>
      <c r="K612" s="84">
        <f t="shared" si="110"/>
        <v>0</v>
      </c>
      <c r="L612" s="84">
        <f t="shared" si="110"/>
        <v>0</v>
      </c>
      <c r="M612" s="84">
        <f t="shared" si="110"/>
        <v>0</v>
      </c>
      <c r="N612" s="84">
        <f t="shared" si="110"/>
        <v>0</v>
      </c>
      <c r="O612" s="84">
        <f t="shared" si="110"/>
        <v>0</v>
      </c>
      <c r="P612" s="84">
        <f t="shared" si="110"/>
        <v>0</v>
      </c>
      <c r="Q612" s="84">
        <f t="shared" si="110"/>
        <v>0</v>
      </c>
      <c r="R612" s="84">
        <f t="shared" si="110"/>
        <v>0</v>
      </c>
      <c r="S612" s="84">
        <f t="shared" si="110"/>
        <v>0</v>
      </c>
      <c r="T612" s="84">
        <f t="shared" si="110"/>
        <v>0</v>
      </c>
      <c r="U612" s="84">
        <f t="shared" si="110"/>
        <v>0</v>
      </c>
      <c r="V612" s="84">
        <f t="shared" si="110"/>
        <v>0</v>
      </c>
      <c r="W612" s="84">
        <f t="shared" si="110"/>
        <v>0</v>
      </c>
      <c r="X612" s="84">
        <f t="shared" si="110"/>
        <v>0</v>
      </c>
      <c r="Y612" s="84">
        <f t="shared" si="110"/>
        <v>0</v>
      </c>
      <c r="Z612" s="84"/>
    </row>
    <row r="613" spans="1:26" s="17" customFormat="1" ht="30">
      <c r="A613" s="117"/>
      <c r="B613" s="136" t="s">
        <v>175</v>
      </c>
      <c r="C613" s="137">
        <f>F613+I613+L613+O613+R613+U613</f>
        <v>1</v>
      </c>
      <c r="D613" s="137">
        <f>G613+J613+M613+P613+S613+V613</f>
        <v>1</v>
      </c>
      <c r="E613" s="137">
        <f t="shared" si="91"/>
        <v>0</v>
      </c>
      <c r="F613" s="14">
        <v>1</v>
      </c>
      <c r="G613" s="14">
        <v>1</v>
      </c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5"/>
      <c r="Z613" s="16"/>
    </row>
    <row r="614" spans="1:26" s="70" customFormat="1" ht="15" customHeight="1">
      <c r="A614" s="120"/>
      <c r="B614" s="68" t="s">
        <v>219</v>
      </c>
      <c r="C614" s="34">
        <f>F614+I614+L614+O614+R614+U614</f>
        <v>0</v>
      </c>
      <c r="D614" s="34">
        <f>G614+J614+M614+P614+S614+V614</f>
        <v>0</v>
      </c>
      <c r="E614" s="34">
        <f t="shared" si="91"/>
        <v>0</v>
      </c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3"/>
      <c r="Z614" s="33"/>
    </row>
    <row r="615" spans="1:26" s="87" customFormat="1" ht="15" customHeight="1">
      <c r="A615" s="119"/>
      <c r="B615" s="83" t="s">
        <v>1145</v>
      </c>
      <c r="C615" s="84">
        <f aca="true" t="shared" si="111" ref="C615:D619">F615+I615+L615+O615+R615+U615</f>
        <v>1</v>
      </c>
      <c r="D615" s="84">
        <f t="shared" si="111"/>
        <v>1</v>
      </c>
      <c r="E615" s="84">
        <f t="shared" si="91"/>
        <v>0</v>
      </c>
      <c r="F615" s="86">
        <f>F616</f>
        <v>1</v>
      </c>
      <c r="G615" s="86">
        <f aca="true" t="shared" si="112" ref="G615:Y615">G616</f>
        <v>1</v>
      </c>
      <c r="H615" s="86">
        <f t="shared" si="112"/>
        <v>0</v>
      </c>
      <c r="I615" s="86">
        <f t="shared" si="112"/>
        <v>0</v>
      </c>
      <c r="J615" s="86">
        <f t="shared" si="112"/>
        <v>0</v>
      </c>
      <c r="K615" s="86">
        <f t="shared" si="112"/>
        <v>0</v>
      </c>
      <c r="L615" s="86">
        <f t="shared" si="112"/>
        <v>0</v>
      </c>
      <c r="M615" s="86">
        <f t="shared" si="112"/>
        <v>0</v>
      </c>
      <c r="N615" s="86">
        <f t="shared" si="112"/>
        <v>0</v>
      </c>
      <c r="O615" s="86">
        <f t="shared" si="112"/>
        <v>0</v>
      </c>
      <c r="P615" s="86">
        <f t="shared" si="112"/>
        <v>0</v>
      </c>
      <c r="Q615" s="86">
        <f t="shared" si="112"/>
        <v>0</v>
      </c>
      <c r="R615" s="86">
        <f t="shared" si="112"/>
        <v>0</v>
      </c>
      <c r="S615" s="86">
        <f t="shared" si="112"/>
        <v>0</v>
      </c>
      <c r="T615" s="86">
        <f t="shared" si="112"/>
        <v>0</v>
      </c>
      <c r="U615" s="86">
        <f t="shared" si="112"/>
        <v>0</v>
      </c>
      <c r="V615" s="86">
        <f t="shared" si="112"/>
        <v>0</v>
      </c>
      <c r="W615" s="86">
        <f t="shared" si="112"/>
        <v>0</v>
      </c>
      <c r="X615" s="86">
        <f t="shared" si="112"/>
        <v>0</v>
      </c>
      <c r="Y615" s="86">
        <f t="shared" si="112"/>
        <v>0</v>
      </c>
      <c r="Z615" s="84"/>
    </row>
    <row r="616" spans="1:26" s="17" customFormat="1" ht="15" customHeight="1">
      <c r="A616" s="117"/>
      <c r="B616" s="18" t="s">
        <v>176</v>
      </c>
      <c r="C616" s="14">
        <f>F616+I616+L616+O616+R616+U616</f>
        <v>1</v>
      </c>
      <c r="D616" s="14">
        <f>G616+J616+M616+P616+S616+V616</f>
        <v>1</v>
      </c>
      <c r="E616" s="14">
        <f t="shared" si="91"/>
        <v>0</v>
      </c>
      <c r="F616" s="14">
        <v>1</v>
      </c>
      <c r="G616" s="14">
        <v>1</v>
      </c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5"/>
      <c r="Z616" s="16"/>
    </row>
    <row r="617" spans="1:26" s="87" customFormat="1" ht="14.25" customHeight="1">
      <c r="A617" s="119" t="s">
        <v>1146</v>
      </c>
      <c r="B617" s="83" t="s">
        <v>235</v>
      </c>
      <c r="C617" s="84">
        <f t="shared" si="111"/>
        <v>1</v>
      </c>
      <c r="D617" s="84">
        <f t="shared" si="111"/>
        <v>1</v>
      </c>
      <c r="E617" s="84">
        <f t="shared" si="91"/>
        <v>0</v>
      </c>
      <c r="F617" s="86">
        <f>F618</f>
        <v>0</v>
      </c>
      <c r="G617" s="86">
        <f aca="true" t="shared" si="113" ref="G617:Y617">G618</f>
        <v>0</v>
      </c>
      <c r="H617" s="86">
        <f t="shared" si="113"/>
        <v>0</v>
      </c>
      <c r="I617" s="86">
        <f t="shared" si="113"/>
        <v>1</v>
      </c>
      <c r="J617" s="86">
        <f t="shared" si="113"/>
        <v>1</v>
      </c>
      <c r="K617" s="86">
        <f t="shared" si="113"/>
        <v>0</v>
      </c>
      <c r="L617" s="86">
        <f t="shared" si="113"/>
        <v>0</v>
      </c>
      <c r="M617" s="86">
        <f t="shared" si="113"/>
        <v>0</v>
      </c>
      <c r="N617" s="86">
        <f t="shared" si="113"/>
        <v>0</v>
      </c>
      <c r="O617" s="86">
        <f t="shared" si="113"/>
        <v>0</v>
      </c>
      <c r="P617" s="86">
        <f t="shared" si="113"/>
        <v>0</v>
      </c>
      <c r="Q617" s="86">
        <f t="shared" si="113"/>
        <v>0</v>
      </c>
      <c r="R617" s="86">
        <f t="shared" si="113"/>
        <v>0</v>
      </c>
      <c r="S617" s="86">
        <f t="shared" si="113"/>
        <v>0</v>
      </c>
      <c r="T617" s="86">
        <f t="shared" si="113"/>
        <v>0</v>
      </c>
      <c r="U617" s="86">
        <f t="shared" si="113"/>
        <v>0</v>
      </c>
      <c r="V617" s="86">
        <f t="shared" si="113"/>
        <v>0</v>
      </c>
      <c r="W617" s="86">
        <f t="shared" si="113"/>
        <v>0</v>
      </c>
      <c r="X617" s="86">
        <f t="shared" si="113"/>
        <v>0</v>
      </c>
      <c r="Y617" s="86">
        <f t="shared" si="113"/>
        <v>0</v>
      </c>
      <c r="Z617" s="84"/>
    </row>
    <row r="618" spans="1:26" s="17" customFormat="1" ht="29.25" customHeight="1">
      <c r="A618" s="117"/>
      <c r="B618" s="103" t="s">
        <v>1147</v>
      </c>
      <c r="C618" s="104">
        <f aca="true" t="shared" si="114" ref="C618:C628">F618+I618+L618+O618+R618+U618</f>
        <v>1</v>
      </c>
      <c r="D618" s="104">
        <f aca="true" t="shared" si="115" ref="D618:D628">G618+J618+M618+P618+S618+V618</f>
        <v>1</v>
      </c>
      <c r="E618" s="104">
        <f t="shared" si="91"/>
        <v>0</v>
      </c>
      <c r="F618" s="14"/>
      <c r="G618" s="14"/>
      <c r="H618" s="14"/>
      <c r="I618" s="14">
        <v>1</v>
      </c>
      <c r="J618" s="14">
        <v>1</v>
      </c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5"/>
      <c r="Z618" s="16"/>
    </row>
    <row r="619" spans="1:26" s="100" customFormat="1" ht="15" customHeight="1">
      <c r="A619" s="97"/>
      <c r="B619" s="83" t="s">
        <v>1148</v>
      </c>
      <c r="C619" s="84">
        <f t="shared" si="111"/>
        <v>2</v>
      </c>
      <c r="D619" s="84">
        <f t="shared" si="111"/>
        <v>2</v>
      </c>
      <c r="E619" s="84">
        <f t="shared" si="91"/>
        <v>0</v>
      </c>
      <c r="F619" s="84">
        <f>SUM(F620:F621)</f>
        <v>1</v>
      </c>
      <c r="G619" s="84">
        <f aca="true" t="shared" si="116" ref="G619:Y619">SUM(G620:G621)</f>
        <v>1</v>
      </c>
      <c r="H619" s="84">
        <f t="shared" si="116"/>
        <v>0</v>
      </c>
      <c r="I619" s="84">
        <f t="shared" si="116"/>
        <v>0</v>
      </c>
      <c r="J619" s="84">
        <f t="shared" si="116"/>
        <v>0</v>
      </c>
      <c r="K619" s="84">
        <f t="shared" si="116"/>
        <v>0</v>
      </c>
      <c r="L619" s="84">
        <f t="shared" si="116"/>
        <v>0</v>
      </c>
      <c r="M619" s="84">
        <f t="shared" si="116"/>
        <v>0</v>
      </c>
      <c r="N619" s="84">
        <f t="shared" si="116"/>
        <v>0</v>
      </c>
      <c r="O619" s="84">
        <f t="shared" si="116"/>
        <v>0</v>
      </c>
      <c r="P619" s="84">
        <f t="shared" si="116"/>
        <v>0</v>
      </c>
      <c r="Q619" s="84">
        <f t="shared" si="116"/>
        <v>0</v>
      </c>
      <c r="R619" s="84">
        <f t="shared" si="116"/>
        <v>1</v>
      </c>
      <c r="S619" s="84">
        <f t="shared" si="116"/>
        <v>1</v>
      </c>
      <c r="T619" s="84">
        <f t="shared" si="116"/>
        <v>0</v>
      </c>
      <c r="U619" s="84">
        <f t="shared" si="116"/>
        <v>0</v>
      </c>
      <c r="V619" s="84">
        <f t="shared" si="116"/>
        <v>0</v>
      </c>
      <c r="W619" s="84">
        <f t="shared" si="116"/>
        <v>0</v>
      </c>
      <c r="X619" s="84">
        <f t="shared" si="116"/>
        <v>0</v>
      </c>
      <c r="Y619" s="84">
        <f t="shared" si="116"/>
        <v>0</v>
      </c>
      <c r="Z619" s="84"/>
    </row>
    <row r="620" spans="1:26" s="139" customFormat="1" ht="15.75">
      <c r="A620" s="138"/>
      <c r="B620" s="132" t="s">
        <v>63</v>
      </c>
      <c r="C620" s="14">
        <f t="shared" si="114"/>
        <v>1</v>
      </c>
      <c r="D620" s="14">
        <f t="shared" si="115"/>
        <v>1</v>
      </c>
      <c r="E620" s="14">
        <f t="shared" si="91"/>
        <v>0</v>
      </c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15">
        <v>1</v>
      </c>
      <c r="S620" s="15">
        <v>1</v>
      </c>
      <c r="T620" s="15"/>
      <c r="U620" s="71"/>
      <c r="V620" s="71"/>
      <c r="W620" s="71"/>
      <c r="X620" s="71"/>
      <c r="Y620" s="71"/>
      <c r="Z620" s="16"/>
    </row>
    <row r="621" spans="1:26" s="17" customFormat="1" ht="15" customHeight="1">
      <c r="A621" s="117"/>
      <c r="B621" s="18" t="s">
        <v>177</v>
      </c>
      <c r="C621" s="14">
        <f t="shared" si="114"/>
        <v>1</v>
      </c>
      <c r="D621" s="14">
        <f t="shared" si="115"/>
        <v>1</v>
      </c>
      <c r="E621" s="14">
        <f t="shared" si="91"/>
        <v>0</v>
      </c>
      <c r="F621" s="14">
        <v>1</v>
      </c>
      <c r="G621" s="14">
        <v>1</v>
      </c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5"/>
      <c r="Z621" s="16"/>
    </row>
    <row r="622" spans="1:26" s="100" customFormat="1" ht="15" customHeight="1">
      <c r="A622" s="97"/>
      <c r="B622" s="83" t="s">
        <v>978</v>
      </c>
      <c r="C622" s="84">
        <f t="shared" si="114"/>
        <v>1</v>
      </c>
      <c r="D622" s="84">
        <f t="shared" si="115"/>
        <v>2</v>
      </c>
      <c r="E622" s="84">
        <f t="shared" si="91"/>
        <v>0</v>
      </c>
      <c r="F622" s="84">
        <f>F623</f>
        <v>1</v>
      </c>
      <c r="G622" s="84">
        <f aca="true" t="shared" si="117" ref="G622:Y622">G623</f>
        <v>2</v>
      </c>
      <c r="H622" s="84">
        <f t="shared" si="117"/>
        <v>0</v>
      </c>
      <c r="I622" s="84">
        <f t="shared" si="117"/>
        <v>0</v>
      </c>
      <c r="J622" s="84">
        <f t="shared" si="117"/>
        <v>0</v>
      </c>
      <c r="K622" s="84">
        <f t="shared" si="117"/>
        <v>0</v>
      </c>
      <c r="L622" s="84">
        <f t="shared" si="117"/>
        <v>0</v>
      </c>
      <c r="M622" s="84">
        <f t="shared" si="117"/>
        <v>0</v>
      </c>
      <c r="N622" s="84">
        <f t="shared" si="117"/>
        <v>0</v>
      </c>
      <c r="O622" s="84">
        <f t="shared" si="117"/>
        <v>0</v>
      </c>
      <c r="P622" s="84">
        <f t="shared" si="117"/>
        <v>0</v>
      </c>
      <c r="Q622" s="84">
        <f t="shared" si="117"/>
        <v>0</v>
      </c>
      <c r="R622" s="84">
        <f t="shared" si="117"/>
        <v>0</v>
      </c>
      <c r="S622" s="84">
        <f t="shared" si="117"/>
        <v>0</v>
      </c>
      <c r="T622" s="84">
        <f t="shared" si="117"/>
        <v>0</v>
      </c>
      <c r="U622" s="84">
        <f t="shared" si="117"/>
        <v>0</v>
      </c>
      <c r="V622" s="84">
        <f t="shared" si="117"/>
        <v>0</v>
      </c>
      <c r="W622" s="84">
        <f t="shared" si="117"/>
        <v>0</v>
      </c>
      <c r="X622" s="84">
        <f t="shared" si="117"/>
        <v>0</v>
      </c>
      <c r="Y622" s="84">
        <f t="shared" si="117"/>
        <v>0</v>
      </c>
      <c r="Z622" s="84"/>
    </row>
    <row r="623" spans="1:26" s="17" customFormat="1" ht="15" customHeight="1">
      <c r="A623" s="117" t="s">
        <v>1144</v>
      </c>
      <c r="B623" s="18" t="s">
        <v>1015</v>
      </c>
      <c r="C623" s="14">
        <f>F623+I623+L623+O623+R623+U623</f>
        <v>1</v>
      </c>
      <c r="D623" s="14">
        <f>G623+J623+M623+P623+S623+V623</f>
        <v>2</v>
      </c>
      <c r="E623" s="14">
        <f>H623+K623+N623+Q623+T623+W623</f>
        <v>0</v>
      </c>
      <c r="F623" s="14">
        <v>1</v>
      </c>
      <c r="G623" s="14">
        <v>2</v>
      </c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5"/>
      <c r="Z623" s="16"/>
    </row>
    <row r="624" spans="1:26" s="100" customFormat="1" ht="15" customHeight="1">
      <c r="A624" s="97"/>
      <c r="B624" s="83" t="s">
        <v>238</v>
      </c>
      <c r="C624" s="84">
        <f t="shared" si="114"/>
        <v>7</v>
      </c>
      <c r="D624" s="84">
        <f t="shared" si="115"/>
        <v>13</v>
      </c>
      <c r="E624" s="84">
        <f t="shared" si="91"/>
        <v>0</v>
      </c>
      <c r="F624" s="84">
        <f>SUM(F625:F631)</f>
        <v>5</v>
      </c>
      <c r="G624" s="84">
        <f aca="true" t="shared" si="118" ref="G624:Y624">SUM(G625:G631)</f>
        <v>5</v>
      </c>
      <c r="H624" s="84">
        <f t="shared" si="118"/>
        <v>0</v>
      </c>
      <c r="I624" s="84">
        <f t="shared" si="118"/>
        <v>2</v>
      </c>
      <c r="J624" s="84">
        <f t="shared" si="118"/>
        <v>8</v>
      </c>
      <c r="K624" s="84">
        <f t="shared" si="118"/>
        <v>0</v>
      </c>
      <c r="L624" s="84">
        <f t="shared" si="118"/>
        <v>0</v>
      </c>
      <c r="M624" s="84">
        <f t="shared" si="118"/>
        <v>0</v>
      </c>
      <c r="N624" s="84">
        <f t="shared" si="118"/>
        <v>0</v>
      </c>
      <c r="O624" s="84">
        <f t="shared" si="118"/>
        <v>0</v>
      </c>
      <c r="P624" s="84">
        <f t="shared" si="118"/>
        <v>0</v>
      </c>
      <c r="Q624" s="84">
        <f t="shared" si="118"/>
        <v>0</v>
      </c>
      <c r="R624" s="84">
        <f t="shared" si="118"/>
        <v>0</v>
      </c>
      <c r="S624" s="84">
        <f t="shared" si="118"/>
        <v>0</v>
      </c>
      <c r="T624" s="84">
        <f t="shared" si="118"/>
        <v>0</v>
      </c>
      <c r="U624" s="84">
        <f t="shared" si="118"/>
        <v>0</v>
      </c>
      <c r="V624" s="84">
        <f t="shared" si="118"/>
        <v>0</v>
      </c>
      <c r="W624" s="84">
        <f t="shared" si="118"/>
        <v>0</v>
      </c>
      <c r="X624" s="84">
        <f t="shared" si="118"/>
        <v>0</v>
      </c>
      <c r="Y624" s="84">
        <f t="shared" si="118"/>
        <v>0</v>
      </c>
      <c r="Z624" s="84"/>
    </row>
    <row r="625" spans="1:26" s="17" customFormat="1" ht="30">
      <c r="A625" s="117" t="s">
        <v>1149</v>
      </c>
      <c r="B625" s="103" t="s">
        <v>1043</v>
      </c>
      <c r="C625" s="14">
        <f t="shared" si="114"/>
        <v>1</v>
      </c>
      <c r="D625" s="14">
        <f t="shared" si="115"/>
        <v>1</v>
      </c>
      <c r="E625" s="14">
        <f t="shared" si="91"/>
        <v>0</v>
      </c>
      <c r="F625" s="14">
        <v>1</v>
      </c>
      <c r="G625" s="14">
        <v>1</v>
      </c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5"/>
      <c r="Z625" s="16"/>
    </row>
    <row r="626" spans="1:26" s="17" customFormat="1" ht="15" customHeight="1">
      <c r="A626" s="117"/>
      <c r="B626" s="18" t="s">
        <v>1054</v>
      </c>
      <c r="C626" s="14">
        <f t="shared" si="114"/>
        <v>1</v>
      </c>
      <c r="D626" s="14">
        <f t="shared" si="115"/>
        <v>1</v>
      </c>
      <c r="E626" s="14">
        <f t="shared" si="91"/>
        <v>0</v>
      </c>
      <c r="F626" s="14">
        <v>1</v>
      </c>
      <c r="G626" s="14">
        <v>1</v>
      </c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5"/>
      <c r="Z626" s="16"/>
    </row>
    <row r="627" spans="1:26" s="17" customFormat="1" ht="15" customHeight="1">
      <c r="A627" s="117"/>
      <c r="B627" s="18" t="s">
        <v>1046</v>
      </c>
      <c r="C627" s="14">
        <f t="shared" si="114"/>
        <v>1</v>
      </c>
      <c r="D627" s="14">
        <f t="shared" si="115"/>
        <v>1</v>
      </c>
      <c r="E627" s="14">
        <f t="shared" si="91"/>
        <v>0</v>
      </c>
      <c r="F627" s="14">
        <v>1</v>
      </c>
      <c r="G627" s="14">
        <v>1</v>
      </c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5"/>
      <c r="Z627" s="16"/>
    </row>
    <row r="628" spans="1:26" s="17" customFormat="1" ht="15" customHeight="1">
      <c r="A628" s="117"/>
      <c r="B628" s="18" t="s">
        <v>406</v>
      </c>
      <c r="C628" s="14">
        <f t="shared" si="114"/>
        <v>1</v>
      </c>
      <c r="D628" s="14">
        <f t="shared" si="115"/>
        <v>1</v>
      </c>
      <c r="E628" s="14">
        <f t="shared" si="91"/>
        <v>0</v>
      </c>
      <c r="F628" s="14"/>
      <c r="G628" s="14"/>
      <c r="H628" s="14"/>
      <c r="I628" s="14">
        <v>1</v>
      </c>
      <c r="J628" s="14">
        <v>1</v>
      </c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5"/>
      <c r="Z628" s="16"/>
    </row>
    <row r="629" spans="1:26" s="17" customFormat="1" ht="15" customHeight="1">
      <c r="A629" s="117"/>
      <c r="B629" s="18" t="s">
        <v>1049</v>
      </c>
      <c r="C629" s="14">
        <v>1</v>
      </c>
      <c r="D629" s="14">
        <v>1</v>
      </c>
      <c r="E629" s="14">
        <f t="shared" si="91"/>
        <v>0</v>
      </c>
      <c r="F629" s="14"/>
      <c r="G629" s="14"/>
      <c r="H629" s="14"/>
      <c r="I629" s="14">
        <v>1</v>
      </c>
      <c r="J629" s="14">
        <v>1</v>
      </c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5"/>
      <c r="Z629" s="16"/>
    </row>
    <row r="630" spans="1:26" s="17" customFormat="1" ht="15" customHeight="1">
      <c r="A630" s="117"/>
      <c r="B630" s="18" t="s">
        <v>1047</v>
      </c>
      <c r="C630" s="14">
        <f aca="true" t="shared" si="119" ref="C630:C641">F630+I630+L630+O630+R630+U630</f>
        <v>1</v>
      </c>
      <c r="D630" s="14">
        <f aca="true" t="shared" si="120" ref="D630:E641">G630+J630+M630+P630+S630+V630</f>
        <v>1</v>
      </c>
      <c r="E630" s="14">
        <f t="shared" si="91"/>
        <v>0</v>
      </c>
      <c r="F630" s="14">
        <v>1</v>
      </c>
      <c r="G630" s="14">
        <v>1</v>
      </c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5"/>
      <c r="Z630" s="16"/>
    </row>
    <row r="631" spans="1:26" s="17" customFormat="1" ht="15" customHeight="1">
      <c r="A631" s="117"/>
      <c r="B631" s="18" t="s">
        <v>181</v>
      </c>
      <c r="C631" s="14">
        <f t="shared" si="119"/>
        <v>1</v>
      </c>
      <c r="D631" s="14">
        <f t="shared" si="120"/>
        <v>7</v>
      </c>
      <c r="E631" s="14">
        <f t="shared" si="91"/>
        <v>0</v>
      </c>
      <c r="F631" s="14">
        <v>1</v>
      </c>
      <c r="G631" s="14">
        <v>1</v>
      </c>
      <c r="H631" s="14"/>
      <c r="I631" s="14"/>
      <c r="J631" s="14">
        <v>6</v>
      </c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5"/>
      <c r="Z631" s="16"/>
    </row>
    <row r="632" spans="1:26" s="87" customFormat="1" ht="15" customHeight="1">
      <c r="A632" s="119"/>
      <c r="B632" s="83" t="s">
        <v>239</v>
      </c>
      <c r="C632" s="84">
        <f t="shared" si="119"/>
        <v>8</v>
      </c>
      <c r="D632" s="84">
        <f t="shared" si="120"/>
        <v>12</v>
      </c>
      <c r="E632" s="84">
        <f t="shared" si="120"/>
        <v>0</v>
      </c>
      <c r="F632" s="86">
        <f aca="true" t="shared" si="121" ref="F632:Y632">SUM(F633:F640)</f>
        <v>6</v>
      </c>
      <c r="G632" s="86">
        <f t="shared" si="121"/>
        <v>8</v>
      </c>
      <c r="H632" s="86">
        <f t="shared" si="121"/>
        <v>0</v>
      </c>
      <c r="I632" s="86">
        <f t="shared" si="121"/>
        <v>0</v>
      </c>
      <c r="J632" s="86">
        <f t="shared" si="121"/>
        <v>1</v>
      </c>
      <c r="K632" s="86">
        <f t="shared" si="121"/>
        <v>0</v>
      </c>
      <c r="L632" s="86">
        <f t="shared" si="121"/>
        <v>0</v>
      </c>
      <c r="M632" s="86">
        <f t="shared" si="121"/>
        <v>0</v>
      </c>
      <c r="N632" s="86">
        <f t="shared" si="121"/>
        <v>0</v>
      </c>
      <c r="O632" s="86">
        <f t="shared" si="121"/>
        <v>1</v>
      </c>
      <c r="P632" s="86">
        <f t="shared" si="121"/>
        <v>2</v>
      </c>
      <c r="Q632" s="86">
        <f t="shared" si="121"/>
        <v>0</v>
      </c>
      <c r="R632" s="86">
        <f t="shared" si="121"/>
        <v>1</v>
      </c>
      <c r="S632" s="86">
        <f t="shared" si="121"/>
        <v>1</v>
      </c>
      <c r="T632" s="86">
        <f t="shared" si="121"/>
        <v>0</v>
      </c>
      <c r="U632" s="86">
        <f t="shared" si="121"/>
        <v>0</v>
      </c>
      <c r="V632" s="86">
        <f t="shared" si="121"/>
        <v>0</v>
      </c>
      <c r="W632" s="86">
        <f t="shared" si="121"/>
        <v>0</v>
      </c>
      <c r="X632" s="86">
        <f t="shared" si="121"/>
        <v>2</v>
      </c>
      <c r="Y632" s="86">
        <f t="shared" si="121"/>
        <v>0</v>
      </c>
      <c r="Z632" s="84"/>
    </row>
    <row r="633" spans="1:26" s="17" customFormat="1" ht="15" customHeight="1">
      <c r="A633" s="117"/>
      <c r="B633" s="18" t="s">
        <v>1032</v>
      </c>
      <c r="C633" s="14">
        <f t="shared" si="119"/>
        <v>1</v>
      </c>
      <c r="D633" s="14">
        <f t="shared" si="120"/>
        <v>2</v>
      </c>
      <c r="E633" s="14">
        <f t="shared" si="91"/>
        <v>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>
        <v>1</v>
      </c>
      <c r="P633" s="14">
        <v>2</v>
      </c>
      <c r="Q633" s="14"/>
      <c r="R633" s="14"/>
      <c r="S633" s="14"/>
      <c r="T633" s="14"/>
      <c r="U633" s="14"/>
      <c r="V633" s="14"/>
      <c r="W633" s="14"/>
      <c r="X633" s="14">
        <v>1</v>
      </c>
      <c r="Y633" s="15"/>
      <c r="Z633" s="16"/>
    </row>
    <row r="634" spans="1:26" s="17" customFormat="1" ht="15" customHeight="1">
      <c r="A634" s="117"/>
      <c r="B634" s="18" t="s">
        <v>182</v>
      </c>
      <c r="C634" s="14">
        <f t="shared" si="119"/>
        <v>1</v>
      </c>
      <c r="D634" s="14">
        <f t="shared" si="120"/>
        <v>4</v>
      </c>
      <c r="E634" s="14">
        <f t="shared" si="91"/>
        <v>0</v>
      </c>
      <c r="F634" s="14">
        <v>1</v>
      </c>
      <c r="G634" s="14">
        <v>3</v>
      </c>
      <c r="H634" s="14"/>
      <c r="I634" s="14"/>
      <c r="J634" s="14">
        <v>1</v>
      </c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>
        <v>1</v>
      </c>
      <c r="Y634" s="15"/>
      <c r="Z634" s="16"/>
    </row>
    <row r="635" spans="1:26" s="17" customFormat="1" ht="15" customHeight="1">
      <c r="A635" s="117"/>
      <c r="B635" s="18" t="s">
        <v>1052</v>
      </c>
      <c r="C635" s="14">
        <f t="shared" si="119"/>
        <v>1</v>
      </c>
      <c r="D635" s="14">
        <f t="shared" si="120"/>
        <v>1</v>
      </c>
      <c r="E635" s="14">
        <f t="shared" si="91"/>
        <v>0</v>
      </c>
      <c r="F635" s="14">
        <v>1</v>
      </c>
      <c r="G635" s="14">
        <v>1</v>
      </c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5"/>
      <c r="Z635" s="16"/>
    </row>
    <row r="636" spans="1:26" s="17" customFormat="1" ht="15" customHeight="1">
      <c r="A636" s="117"/>
      <c r="B636" s="18" t="s">
        <v>1150</v>
      </c>
      <c r="C636" s="14">
        <f t="shared" si="119"/>
        <v>1</v>
      </c>
      <c r="D636" s="14">
        <f t="shared" si="120"/>
        <v>1</v>
      </c>
      <c r="E636" s="14">
        <f t="shared" si="91"/>
        <v>0</v>
      </c>
      <c r="F636" s="14">
        <v>1</v>
      </c>
      <c r="G636" s="14">
        <v>1</v>
      </c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5"/>
      <c r="Z636" s="16"/>
    </row>
    <row r="637" spans="1:26" s="17" customFormat="1" ht="15">
      <c r="A637" s="117"/>
      <c r="B637" s="103" t="s">
        <v>178</v>
      </c>
      <c r="C637" s="104">
        <f t="shared" si="119"/>
        <v>1</v>
      </c>
      <c r="D637" s="104">
        <f t="shared" si="120"/>
        <v>1</v>
      </c>
      <c r="E637" s="104">
        <f t="shared" si="91"/>
        <v>0</v>
      </c>
      <c r="F637" s="14">
        <v>1</v>
      </c>
      <c r="G637" s="14">
        <v>1</v>
      </c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5"/>
      <c r="Z637" s="16"/>
    </row>
    <row r="638" spans="1:26" s="17" customFormat="1" ht="15" customHeight="1">
      <c r="A638" s="117"/>
      <c r="B638" s="18" t="s">
        <v>179</v>
      </c>
      <c r="C638" s="14">
        <f t="shared" si="119"/>
        <v>1</v>
      </c>
      <c r="D638" s="14">
        <f t="shared" si="120"/>
        <v>1</v>
      </c>
      <c r="E638" s="14">
        <f t="shared" si="91"/>
        <v>0</v>
      </c>
      <c r="F638" s="14">
        <v>1</v>
      </c>
      <c r="G638" s="14">
        <v>1</v>
      </c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5"/>
      <c r="Z638" s="16"/>
    </row>
    <row r="639" spans="1:26" s="17" customFormat="1" ht="15">
      <c r="A639" s="117"/>
      <c r="B639" s="18" t="s">
        <v>1235</v>
      </c>
      <c r="C639" s="14">
        <f t="shared" si="119"/>
        <v>1</v>
      </c>
      <c r="D639" s="14">
        <f t="shared" si="120"/>
        <v>1</v>
      </c>
      <c r="E639" s="14">
        <f t="shared" si="91"/>
        <v>0</v>
      </c>
      <c r="F639" s="14">
        <v>1</v>
      </c>
      <c r="G639" s="14">
        <v>1</v>
      </c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6"/>
    </row>
    <row r="640" spans="1:26" s="17" customFormat="1" ht="15" customHeight="1">
      <c r="A640" s="117"/>
      <c r="B640" s="18" t="s">
        <v>180</v>
      </c>
      <c r="C640" s="14">
        <f t="shared" si="119"/>
        <v>1</v>
      </c>
      <c r="D640" s="14">
        <f t="shared" si="120"/>
        <v>1</v>
      </c>
      <c r="E640" s="14">
        <f>H640+K640+N640+Q640+T640+W640</f>
        <v>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>
        <v>1</v>
      </c>
      <c r="S640" s="14">
        <v>1</v>
      </c>
      <c r="T640" s="14"/>
      <c r="U640" s="14"/>
      <c r="V640" s="14"/>
      <c r="W640" s="14"/>
      <c r="X640" s="14"/>
      <c r="Y640" s="15"/>
      <c r="Z640" s="16"/>
    </row>
    <row r="641" spans="1:26" s="87" customFormat="1" ht="15" customHeight="1">
      <c r="A641" s="97"/>
      <c r="B641" s="83" t="s">
        <v>64</v>
      </c>
      <c r="C641" s="84">
        <f t="shared" si="119"/>
        <v>1</v>
      </c>
      <c r="D641" s="84">
        <f t="shared" si="120"/>
        <v>2</v>
      </c>
      <c r="E641" s="84">
        <f t="shared" si="91"/>
        <v>0</v>
      </c>
      <c r="F641" s="86">
        <f>F642</f>
        <v>1</v>
      </c>
      <c r="G641" s="86">
        <f aca="true" t="shared" si="122" ref="G641:Y641">G642</f>
        <v>2</v>
      </c>
      <c r="H641" s="86">
        <f t="shared" si="122"/>
        <v>0</v>
      </c>
      <c r="I641" s="86">
        <f t="shared" si="122"/>
        <v>0</v>
      </c>
      <c r="J641" s="86">
        <f t="shared" si="122"/>
        <v>0</v>
      </c>
      <c r="K641" s="86">
        <f t="shared" si="122"/>
        <v>0</v>
      </c>
      <c r="L641" s="86">
        <f t="shared" si="122"/>
        <v>0</v>
      </c>
      <c r="M641" s="86">
        <f t="shared" si="122"/>
        <v>0</v>
      </c>
      <c r="N641" s="86">
        <f t="shared" si="122"/>
        <v>0</v>
      </c>
      <c r="O641" s="86">
        <f t="shared" si="122"/>
        <v>0</v>
      </c>
      <c r="P641" s="86">
        <f t="shared" si="122"/>
        <v>0</v>
      </c>
      <c r="Q641" s="86">
        <f t="shared" si="122"/>
        <v>0</v>
      </c>
      <c r="R641" s="86">
        <f t="shared" si="122"/>
        <v>0</v>
      </c>
      <c r="S641" s="86">
        <f t="shared" si="122"/>
        <v>0</v>
      </c>
      <c r="T641" s="86">
        <f t="shared" si="122"/>
        <v>0</v>
      </c>
      <c r="U641" s="86">
        <f t="shared" si="122"/>
        <v>0</v>
      </c>
      <c r="V641" s="86">
        <f t="shared" si="122"/>
        <v>0</v>
      </c>
      <c r="W641" s="86">
        <f t="shared" si="122"/>
        <v>0</v>
      </c>
      <c r="X641" s="86">
        <f t="shared" si="122"/>
        <v>1</v>
      </c>
      <c r="Y641" s="86">
        <f t="shared" si="122"/>
        <v>0</v>
      </c>
      <c r="Z641" s="95"/>
    </row>
    <row r="642" spans="1:26" s="17" customFormat="1" ht="15" customHeight="1">
      <c r="A642" s="117"/>
      <c r="B642" s="18" t="s">
        <v>1033</v>
      </c>
      <c r="C642" s="14">
        <f aca="true" t="shared" si="123" ref="C642:E643">F642+I642+L642+O642+R642+U642</f>
        <v>1</v>
      </c>
      <c r="D642" s="14">
        <f t="shared" si="123"/>
        <v>2</v>
      </c>
      <c r="E642" s="14">
        <f t="shared" si="123"/>
        <v>0</v>
      </c>
      <c r="F642" s="14">
        <v>1</v>
      </c>
      <c r="G642" s="14">
        <v>2</v>
      </c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>
        <v>1</v>
      </c>
      <c r="Y642" s="15"/>
      <c r="Z642" s="16"/>
    </row>
    <row r="643" spans="1:26" s="87" customFormat="1" ht="15" customHeight="1">
      <c r="A643" s="121"/>
      <c r="B643" s="83" t="s">
        <v>1151</v>
      </c>
      <c r="C643" s="84">
        <f t="shared" si="123"/>
        <v>2</v>
      </c>
      <c r="D643" s="84">
        <f t="shared" si="123"/>
        <v>2</v>
      </c>
      <c r="E643" s="84">
        <f t="shared" si="123"/>
        <v>0</v>
      </c>
      <c r="F643" s="86">
        <f aca="true" t="shared" si="124" ref="F643:Y643">SUM(F644:F645)</f>
        <v>1</v>
      </c>
      <c r="G643" s="86">
        <f t="shared" si="124"/>
        <v>1</v>
      </c>
      <c r="H643" s="86">
        <f t="shared" si="124"/>
        <v>0</v>
      </c>
      <c r="I643" s="86">
        <f t="shared" si="124"/>
        <v>0</v>
      </c>
      <c r="J643" s="86">
        <f t="shared" si="124"/>
        <v>0</v>
      </c>
      <c r="K643" s="86">
        <f t="shared" si="124"/>
        <v>0</v>
      </c>
      <c r="L643" s="86">
        <f t="shared" si="124"/>
        <v>0</v>
      </c>
      <c r="M643" s="86">
        <f t="shared" si="124"/>
        <v>0</v>
      </c>
      <c r="N643" s="86">
        <f t="shared" si="124"/>
        <v>0</v>
      </c>
      <c r="O643" s="86">
        <f t="shared" si="124"/>
        <v>0</v>
      </c>
      <c r="P643" s="86">
        <f t="shared" si="124"/>
        <v>0</v>
      </c>
      <c r="Q643" s="86">
        <f t="shared" si="124"/>
        <v>0</v>
      </c>
      <c r="R643" s="86">
        <f t="shared" si="124"/>
        <v>1</v>
      </c>
      <c r="S643" s="86">
        <f t="shared" si="124"/>
        <v>1</v>
      </c>
      <c r="T643" s="86">
        <f t="shared" si="124"/>
        <v>0</v>
      </c>
      <c r="U643" s="86">
        <f t="shared" si="124"/>
        <v>0</v>
      </c>
      <c r="V643" s="86">
        <f t="shared" si="124"/>
        <v>0</v>
      </c>
      <c r="W643" s="86">
        <f t="shared" si="124"/>
        <v>0</v>
      </c>
      <c r="X643" s="86">
        <f t="shared" si="124"/>
        <v>0</v>
      </c>
      <c r="Y643" s="86">
        <f t="shared" si="124"/>
        <v>0</v>
      </c>
      <c r="Z643" s="84"/>
    </row>
    <row r="644" spans="1:26" s="17" customFormat="1" ht="15" customHeight="1">
      <c r="A644" s="117"/>
      <c r="B644" s="18" t="s">
        <v>67</v>
      </c>
      <c r="C644" s="14">
        <f aca="true" t="shared" si="125" ref="C644:E652">F644+I644+L644+O644+R644+U644</f>
        <v>1</v>
      </c>
      <c r="D644" s="14">
        <f t="shared" si="125"/>
        <v>1</v>
      </c>
      <c r="E644" s="14">
        <f t="shared" si="125"/>
        <v>0</v>
      </c>
      <c r="F644" s="14">
        <v>1</v>
      </c>
      <c r="G644" s="14">
        <v>1</v>
      </c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5"/>
      <c r="Z644" s="16"/>
    </row>
    <row r="645" spans="1:26" s="17" customFormat="1" ht="15">
      <c r="A645" s="117"/>
      <c r="B645" s="103" t="s">
        <v>1269</v>
      </c>
      <c r="C645" s="14">
        <f t="shared" si="125"/>
        <v>1</v>
      </c>
      <c r="D645" s="14">
        <f t="shared" si="125"/>
        <v>1</v>
      </c>
      <c r="E645" s="14">
        <f t="shared" si="125"/>
        <v>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>
        <v>1</v>
      </c>
      <c r="S645" s="14">
        <v>1</v>
      </c>
      <c r="T645" s="14"/>
      <c r="U645" s="14"/>
      <c r="V645" s="14"/>
      <c r="W645" s="14"/>
      <c r="X645" s="14"/>
      <c r="Y645" s="15"/>
      <c r="Z645" s="16"/>
    </row>
    <row r="646" spans="1:26" s="87" customFormat="1" ht="15" customHeight="1">
      <c r="A646" s="121"/>
      <c r="B646" s="83" t="s">
        <v>249</v>
      </c>
      <c r="C646" s="84">
        <f t="shared" si="125"/>
        <v>5</v>
      </c>
      <c r="D646" s="84">
        <f t="shared" si="125"/>
        <v>7</v>
      </c>
      <c r="E646" s="84">
        <f t="shared" si="125"/>
        <v>0</v>
      </c>
      <c r="F646" s="86">
        <f aca="true" t="shared" si="126" ref="F646:Y646">SUM(F647:F651)</f>
        <v>4</v>
      </c>
      <c r="G646" s="86">
        <f t="shared" si="126"/>
        <v>6</v>
      </c>
      <c r="H646" s="86">
        <f t="shared" si="126"/>
        <v>0</v>
      </c>
      <c r="I646" s="86">
        <f t="shared" si="126"/>
        <v>1</v>
      </c>
      <c r="J646" s="86">
        <f t="shared" si="126"/>
        <v>1</v>
      </c>
      <c r="K646" s="86">
        <f t="shared" si="126"/>
        <v>0</v>
      </c>
      <c r="L646" s="86">
        <f t="shared" si="126"/>
        <v>0</v>
      </c>
      <c r="M646" s="86">
        <f t="shared" si="126"/>
        <v>0</v>
      </c>
      <c r="N646" s="86">
        <f t="shared" si="126"/>
        <v>0</v>
      </c>
      <c r="O646" s="86">
        <f t="shared" si="126"/>
        <v>0</v>
      </c>
      <c r="P646" s="86">
        <f t="shared" si="126"/>
        <v>0</v>
      </c>
      <c r="Q646" s="86">
        <f t="shared" si="126"/>
        <v>0</v>
      </c>
      <c r="R646" s="86">
        <f t="shared" si="126"/>
        <v>0</v>
      </c>
      <c r="S646" s="86">
        <f t="shared" si="126"/>
        <v>0</v>
      </c>
      <c r="T646" s="86">
        <f t="shared" si="126"/>
        <v>0</v>
      </c>
      <c r="U646" s="86">
        <f t="shared" si="126"/>
        <v>0</v>
      </c>
      <c r="V646" s="86">
        <f t="shared" si="126"/>
        <v>0</v>
      </c>
      <c r="W646" s="86">
        <f t="shared" si="126"/>
        <v>0</v>
      </c>
      <c r="X646" s="86">
        <f t="shared" si="126"/>
        <v>0</v>
      </c>
      <c r="Y646" s="86">
        <f t="shared" si="126"/>
        <v>0</v>
      </c>
      <c r="Z646" s="84"/>
    </row>
    <row r="647" spans="1:26" s="17" customFormat="1" ht="15" customHeight="1">
      <c r="A647" s="117"/>
      <c r="B647" s="18" t="s">
        <v>65</v>
      </c>
      <c r="C647" s="14">
        <f t="shared" si="125"/>
        <v>1</v>
      </c>
      <c r="D647" s="14">
        <f t="shared" si="125"/>
        <v>2</v>
      </c>
      <c r="E647" s="14">
        <f t="shared" si="125"/>
        <v>0</v>
      </c>
      <c r="F647" s="14">
        <v>1</v>
      </c>
      <c r="G647" s="14">
        <v>2</v>
      </c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5"/>
      <c r="Z647" s="16"/>
    </row>
    <row r="648" spans="1:26" s="17" customFormat="1" ht="15" customHeight="1">
      <c r="A648" s="117"/>
      <c r="B648" s="18" t="s">
        <v>1048</v>
      </c>
      <c r="C648" s="14">
        <f t="shared" si="125"/>
        <v>1</v>
      </c>
      <c r="D648" s="14">
        <f t="shared" si="125"/>
        <v>2</v>
      </c>
      <c r="E648" s="14">
        <f t="shared" si="125"/>
        <v>0</v>
      </c>
      <c r="F648" s="14">
        <v>1</v>
      </c>
      <c r="G648" s="14">
        <v>2</v>
      </c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5"/>
      <c r="Z648" s="16"/>
    </row>
    <row r="649" spans="1:26" s="17" customFormat="1" ht="30">
      <c r="A649" s="117"/>
      <c r="B649" s="103" t="s">
        <v>1050</v>
      </c>
      <c r="C649" s="64">
        <f aca="true" t="shared" si="127" ref="C649:E650">F649+I649+L649+O649+R649+U649</f>
        <v>1</v>
      </c>
      <c r="D649" s="64">
        <f t="shared" si="127"/>
        <v>1</v>
      </c>
      <c r="E649" s="64">
        <f t="shared" si="127"/>
        <v>0</v>
      </c>
      <c r="F649" s="64">
        <v>1</v>
      </c>
      <c r="G649" s="14">
        <v>1</v>
      </c>
      <c r="H649" s="14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6"/>
    </row>
    <row r="650" spans="1:26" s="17" customFormat="1" ht="15" customHeight="1">
      <c r="A650" s="117"/>
      <c r="B650" s="18" t="s">
        <v>1051</v>
      </c>
      <c r="C650" s="64">
        <f t="shared" si="127"/>
        <v>1</v>
      </c>
      <c r="D650" s="64">
        <f t="shared" si="127"/>
        <v>1</v>
      </c>
      <c r="E650" s="64">
        <f t="shared" si="127"/>
        <v>0</v>
      </c>
      <c r="F650" s="64"/>
      <c r="G650" s="14"/>
      <c r="H650" s="14"/>
      <c r="I650" s="15">
        <v>1</v>
      </c>
      <c r="J650" s="15">
        <v>1</v>
      </c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6"/>
    </row>
    <row r="651" spans="1:26" s="17" customFormat="1" ht="15" customHeight="1">
      <c r="A651" s="117"/>
      <c r="B651" s="18" t="s">
        <v>66</v>
      </c>
      <c r="C651" s="14">
        <f t="shared" si="125"/>
        <v>1</v>
      </c>
      <c r="D651" s="14">
        <f t="shared" si="125"/>
        <v>1</v>
      </c>
      <c r="E651" s="14">
        <f t="shared" si="125"/>
        <v>0</v>
      </c>
      <c r="F651" s="14">
        <v>1</v>
      </c>
      <c r="G651" s="14">
        <v>1</v>
      </c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5"/>
      <c r="Z651" s="16"/>
    </row>
    <row r="652" spans="1:26" ht="15" customHeight="1">
      <c r="A652" s="56"/>
      <c r="B652" s="101" t="s">
        <v>197</v>
      </c>
      <c r="C652" s="84">
        <f t="shared" si="125"/>
        <v>534</v>
      </c>
      <c r="D652" s="84">
        <f t="shared" si="125"/>
        <v>1663</v>
      </c>
      <c r="E652" s="84">
        <f t="shared" si="125"/>
        <v>0</v>
      </c>
      <c r="F652" s="57">
        <f aca="true" t="shared" si="128" ref="F652:Y652">F17+F27+F30+F33+F37+F39+F42+F47+F51+F59+F63+F70+F79+F82+F91+F97+F109+F113+F116+F121+F126+F130+F138+F169+F240+F186+F193+F200+F202+F225+F230+F235+F252+F254+F267+F494+F598</f>
        <v>241</v>
      </c>
      <c r="G652" s="57">
        <f t="shared" si="128"/>
        <v>493</v>
      </c>
      <c r="H652" s="57">
        <f t="shared" si="128"/>
        <v>0</v>
      </c>
      <c r="I652" s="57">
        <f t="shared" si="128"/>
        <v>225</v>
      </c>
      <c r="J652" s="57">
        <f t="shared" si="128"/>
        <v>1076</v>
      </c>
      <c r="K652" s="57">
        <f t="shared" si="128"/>
        <v>0</v>
      </c>
      <c r="L652" s="57">
        <f t="shared" si="128"/>
        <v>7</v>
      </c>
      <c r="M652" s="57">
        <f t="shared" si="128"/>
        <v>10</v>
      </c>
      <c r="N652" s="57">
        <f t="shared" si="128"/>
        <v>0</v>
      </c>
      <c r="O652" s="57">
        <f t="shared" si="128"/>
        <v>7</v>
      </c>
      <c r="P652" s="57">
        <f t="shared" si="128"/>
        <v>14</v>
      </c>
      <c r="Q652" s="57">
        <f t="shared" si="128"/>
        <v>0</v>
      </c>
      <c r="R652" s="57">
        <f t="shared" si="128"/>
        <v>49</v>
      </c>
      <c r="S652" s="57">
        <f t="shared" si="128"/>
        <v>63</v>
      </c>
      <c r="T652" s="57">
        <f t="shared" si="128"/>
        <v>0</v>
      </c>
      <c r="U652" s="57">
        <f t="shared" si="128"/>
        <v>5</v>
      </c>
      <c r="V652" s="57">
        <f t="shared" si="128"/>
        <v>7</v>
      </c>
      <c r="W652" s="57">
        <f t="shared" si="128"/>
        <v>0</v>
      </c>
      <c r="X652" s="57">
        <f t="shared" si="128"/>
        <v>389</v>
      </c>
      <c r="Y652" s="57">
        <f t="shared" si="128"/>
        <v>0</v>
      </c>
      <c r="Z652" s="15"/>
    </row>
    <row r="653" spans="1:25" ht="1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19"/>
    </row>
    <row r="654" spans="1:25" ht="15" customHeight="1">
      <c r="A654" s="21"/>
      <c r="B654" s="21"/>
      <c r="C654" s="17">
        <f>C17+C27+C30+C33+C37+C39+C42+C47+C51+C59+C63+C70+C79+C82+C91+C97+C109+C113+C116+C121+C126+C130+C137+C598</f>
        <v>534</v>
      </c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19"/>
    </row>
    <row r="655" spans="1:28" s="59" customFormat="1" ht="15" customHeight="1">
      <c r="A655" s="451" t="s">
        <v>186</v>
      </c>
      <c r="B655" s="451"/>
      <c r="C655" s="451"/>
      <c r="D655" s="451"/>
      <c r="E655" s="451"/>
      <c r="F655" s="451"/>
      <c r="G655" s="451"/>
      <c r="H655" s="451"/>
      <c r="I655" s="451"/>
      <c r="J655" s="451"/>
      <c r="K655" s="451"/>
      <c r="L655" s="451"/>
      <c r="M655" s="451"/>
      <c r="N655" s="451"/>
      <c r="O655" s="451"/>
      <c r="P655" s="451"/>
      <c r="Q655" s="451"/>
      <c r="R655" s="451"/>
      <c r="S655" s="451"/>
      <c r="T655" s="451"/>
      <c r="U655" s="451"/>
      <c r="V655" s="451"/>
      <c r="W655" s="451"/>
      <c r="X655" s="451"/>
      <c r="Y655" s="451"/>
      <c r="Z655" s="451"/>
      <c r="AA655" s="58"/>
      <c r="AB655" s="37"/>
    </row>
    <row r="656" spans="1:28" s="59" customFormat="1" ht="18" customHeight="1">
      <c r="A656" s="62" t="s">
        <v>187</v>
      </c>
      <c r="B656" s="62"/>
      <c r="C656" s="62"/>
      <c r="D656" s="62" t="s">
        <v>643</v>
      </c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58"/>
      <c r="AB656" s="37"/>
    </row>
    <row r="657" spans="1:28" s="59" customFormat="1" ht="18" customHeight="1">
      <c r="A657" s="60" t="s">
        <v>188</v>
      </c>
      <c r="B657" s="60"/>
      <c r="C657" s="60" t="s">
        <v>643</v>
      </c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19"/>
      <c r="Z657" s="19"/>
      <c r="AA657" s="60"/>
      <c r="AB657" s="37"/>
    </row>
    <row r="658" spans="1:28" s="59" customFormat="1" ht="18" customHeight="1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19"/>
      <c r="Z658" s="19"/>
      <c r="AA658" s="60"/>
      <c r="AB658" s="37"/>
    </row>
    <row r="659" spans="1:28" s="59" customFormat="1" ht="18" customHeight="1">
      <c r="A659" s="61" t="s">
        <v>1067</v>
      </c>
      <c r="B659" s="62"/>
      <c r="C659" s="62"/>
      <c r="D659" s="62"/>
      <c r="E659" s="62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19"/>
      <c r="Z659" s="19"/>
      <c r="AA659" s="60"/>
      <c r="AB659" s="37"/>
    </row>
    <row r="660" spans="1:28" s="59" customFormat="1" ht="18" customHeight="1">
      <c r="A660" s="61"/>
      <c r="B660" s="62"/>
      <c r="C660" s="62"/>
      <c r="D660" s="62"/>
      <c r="E660" s="62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19"/>
      <c r="Z660" s="19"/>
      <c r="AA660" s="60"/>
      <c r="AB660" s="37"/>
    </row>
    <row r="661" spans="1:25" ht="1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19"/>
    </row>
    <row r="662" spans="1:25" ht="1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19"/>
    </row>
    <row r="663" spans="1:25" ht="1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19"/>
    </row>
    <row r="664" spans="1:25" ht="1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19"/>
    </row>
    <row r="665" spans="1:25" ht="1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19"/>
    </row>
    <row r="666" spans="1:25" ht="1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19"/>
    </row>
    <row r="667" spans="1:25" ht="1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19"/>
    </row>
    <row r="668" spans="1:25" ht="1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19"/>
    </row>
    <row r="669" spans="1:25" ht="1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19"/>
    </row>
    <row r="670" spans="1:26" ht="1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19"/>
      <c r="Z670" s="21"/>
    </row>
    <row r="671" spans="1:26" ht="1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19"/>
      <c r="Z671" s="21"/>
    </row>
    <row r="672" spans="1:26" ht="1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19"/>
      <c r="Z672" s="21"/>
    </row>
    <row r="673" spans="1:26" ht="1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19"/>
      <c r="Z673" s="21"/>
    </row>
    <row r="674" spans="1:26" ht="1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19"/>
      <c r="Z674" s="21"/>
    </row>
    <row r="675" spans="1:26" ht="1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19"/>
      <c r="Z675" s="21"/>
    </row>
    <row r="676" spans="1:26" ht="1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19"/>
      <c r="Z676" s="21"/>
    </row>
    <row r="677" spans="1:26" ht="1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19"/>
      <c r="Z677" s="21"/>
    </row>
    <row r="678" spans="1:26" ht="1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19"/>
      <c r="Z678" s="21"/>
    </row>
    <row r="679" spans="1:26" ht="1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19"/>
      <c r="Z679" s="21"/>
    </row>
    <row r="680" spans="1:26" ht="1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19"/>
      <c r="Z680" s="21"/>
    </row>
    <row r="681" spans="1:26" ht="1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19"/>
      <c r="Z681" s="21"/>
    </row>
    <row r="682" spans="1:26" ht="1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19"/>
      <c r="Z682" s="21"/>
    </row>
    <row r="683" spans="1:26" ht="1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19"/>
      <c r="Z683" s="21"/>
    </row>
    <row r="684" spans="1:26" ht="1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19"/>
      <c r="Z684" s="21"/>
    </row>
    <row r="685" spans="1:26" ht="1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19"/>
      <c r="Z685" s="21"/>
    </row>
    <row r="686" spans="1:26" ht="1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19"/>
      <c r="Z686" s="21"/>
    </row>
    <row r="687" spans="1:26" ht="1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19"/>
      <c r="Z687" s="21"/>
    </row>
    <row r="688" spans="1:26" ht="1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19"/>
      <c r="Z688" s="21"/>
    </row>
    <row r="689" spans="1:26" ht="1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19"/>
      <c r="Z689" s="21"/>
    </row>
    <row r="690" spans="1:26" ht="1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19"/>
      <c r="Z690" s="21"/>
    </row>
    <row r="691" spans="1:26" ht="1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19"/>
      <c r="Z691" s="21"/>
    </row>
    <row r="692" spans="1:26" ht="1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19"/>
      <c r="Z692" s="21"/>
    </row>
    <row r="693" spans="1:26" ht="1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19"/>
      <c r="Z693" s="21"/>
    </row>
    <row r="694" spans="1:26" ht="1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19"/>
      <c r="Z694" s="21"/>
    </row>
    <row r="695" spans="1:26" ht="1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19"/>
      <c r="Z695" s="21"/>
    </row>
    <row r="696" spans="1:26" ht="1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19"/>
      <c r="Z696" s="21"/>
    </row>
    <row r="697" spans="1:26" ht="1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19"/>
      <c r="Z697" s="21"/>
    </row>
    <row r="698" spans="1:26" ht="1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19"/>
      <c r="Z698" s="21"/>
    </row>
    <row r="699" spans="1:26" ht="1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19"/>
      <c r="Z699" s="21"/>
    </row>
    <row r="700" spans="1:26" ht="1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19"/>
      <c r="Z700" s="21"/>
    </row>
    <row r="701" spans="1:26" ht="1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19"/>
      <c r="Z701" s="21"/>
    </row>
    <row r="702" spans="1:26" ht="1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19"/>
      <c r="Z702" s="21"/>
    </row>
    <row r="703" spans="1:26" ht="1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19"/>
      <c r="Z703" s="21"/>
    </row>
    <row r="704" spans="1:26" ht="1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19"/>
      <c r="Z704" s="21"/>
    </row>
    <row r="705" spans="1:26" ht="1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19"/>
      <c r="Z705" s="21"/>
    </row>
    <row r="706" spans="1:26" ht="1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19"/>
      <c r="Z706" s="21"/>
    </row>
    <row r="707" spans="1:26" ht="1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19"/>
      <c r="Z707" s="21"/>
    </row>
    <row r="708" spans="1:26" ht="1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19"/>
      <c r="Z708" s="21"/>
    </row>
    <row r="709" spans="1:26" ht="1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19"/>
      <c r="Z709" s="21"/>
    </row>
    <row r="710" spans="1:26" ht="1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19"/>
      <c r="Z710" s="21"/>
    </row>
    <row r="711" spans="1:26" ht="1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19"/>
      <c r="Z711" s="21"/>
    </row>
    <row r="712" spans="1:26" ht="1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19"/>
      <c r="Z712" s="21"/>
    </row>
    <row r="713" spans="1:26" ht="1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19"/>
      <c r="Z713" s="21"/>
    </row>
    <row r="714" spans="1:26" ht="1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19"/>
      <c r="Z714" s="21"/>
    </row>
    <row r="715" spans="1:26" ht="1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19"/>
      <c r="Z715" s="21"/>
    </row>
    <row r="716" spans="1:26" ht="1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19"/>
      <c r="Z716" s="21"/>
    </row>
    <row r="717" spans="1:26" ht="1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19"/>
      <c r="Z717" s="21"/>
    </row>
    <row r="718" spans="1:26" ht="1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19"/>
      <c r="Z718" s="21"/>
    </row>
    <row r="719" spans="1:26" ht="1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19"/>
      <c r="Z719" s="21"/>
    </row>
    <row r="720" spans="1:26" ht="1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19"/>
      <c r="Z720" s="21"/>
    </row>
    <row r="721" spans="1:26" ht="1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19"/>
      <c r="Z721" s="21"/>
    </row>
    <row r="722" spans="1:26" ht="1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19"/>
      <c r="Z722" s="21"/>
    </row>
    <row r="723" spans="1:26" ht="1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19"/>
      <c r="Z723" s="21"/>
    </row>
    <row r="724" spans="1:26" ht="1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19"/>
      <c r="Z724" s="21"/>
    </row>
    <row r="725" spans="1:26" ht="1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19"/>
      <c r="Z725" s="21"/>
    </row>
    <row r="726" spans="1:26" ht="1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19"/>
      <c r="Z726" s="21"/>
    </row>
    <row r="727" spans="1:26" ht="1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19"/>
      <c r="Z727" s="21"/>
    </row>
    <row r="728" spans="1:26" ht="1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19"/>
      <c r="Z728" s="21"/>
    </row>
    <row r="729" spans="1:26" ht="1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19"/>
      <c r="Z729" s="21"/>
    </row>
    <row r="730" spans="1:26" ht="1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19"/>
      <c r="Z730" s="21"/>
    </row>
    <row r="731" spans="1:26" ht="1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19"/>
      <c r="Z731" s="21"/>
    </row>
    <row r="732" spans="1:26" ht="1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19"/>
      <c r="Z732" s="21"/>
    </row>
    <row r="733" spans="1:26" ht="1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19"/>
      <c r="Z733" s="21"/>
    </row>
    <row r="734" spans="1:26" ht="1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19"/>
      <c r="Z734" s="21"/>
    </row>
    <row r="735" spans="1:26" ht="1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19"/>
      <c r="Z735" s="21"/>
    </row>
    <row r="736" spans="1:26" ht="1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19"/>
      <c r="Z736" s="21"/>
    </row>
    <row r="737" spans="1:26" ht="1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19"/>
      <c r="Z737" s="21"/>
    </row>
    <row r="738" spans="1:26" ht="1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19"/>
      <c r="Z738" s="21"/>
    </row>
    <row r="739" spans="1:26" ht="1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19"/>
      <c r="Z739" s="21"/>
    </row>
    <row r="740" spans="1:26" ht="1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19"/>
      <c r="Z740" s="21"/>
    </row>
    <row r="741" spans="1:26" ht="1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19"/>
      <c r="Z741" s="21"/>
    </row>
    <row r="742" spans="1:26" ht="1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19"/>
      <c r="Z742" s="21"/>
    </row>
    <row r="743" spans="1:26" ht="1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19"/>
      <c r="Z743" s="21"/>
    </row>
    <row r="744" spans="1:26" ht="1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19"/>
      <c r="Z744" s="21"/>
    </row>
    <row r="745" spans="1:26" ht="1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19"/>
      <c r="Z745" s="21"/>
    </row>
    <row r="746" spans="1:26" ht="1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19"/>
      <c r="Z746" s="21"/>
    </row>
    <row r="747" spans="1:26" ht="1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19"/>
      <c r="Z747" s="21"/>
    </row>
    <row r="748" spans="1:26" ht="1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19"/>
      <c r="Z748" s="21"/>
    </row>
    <row r="749" spans="1:26" ht="1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19"/>
      <c r="Z749" s="21"/>
    </row>
    <row r="750" spans="1:26" ht="1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19"/>
      <c r="Z750" s="21"/>
    </row>
    <row r="751" spans="1:26" ht="1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19"/>
      <c r="Z751" s="21"/>
    </row>
    <row r="752" spans="1:26" ht="1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19"/>
      <c r="Z752" s="21"/>
    </row>
    <row r="753" spans="1:26" ht="1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19"/>
      <c r="Z753" s="21"/>
    </row>
    <row r="754" spans="1:26" ht="1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19"/>
      <c r="Z754" s="21"/>
    </row>
    <row r="755" spans="1:26" ht="1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19"/>
      <c r="Z755" s="21"/>
    </row>
    <row r="756" spans="1:26" ht="1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19"/>
      <c r="Z756" s="21"/>
    </row>
    <row r="757" spans="1:26" ht="1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19"/>
      <c r="Z757" s="21"/>
    </row>
    <row r="758" spans="1:26" ht="1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19"/>
      <c r="Z758" s="21"/>
    </row>
    <row r="759" spans="1:26" ht="1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19"/>
      <c r="Z759" s="21"/>
    </row>
    <row r="760" spans="1:26" ht="1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19"/>
      <c r="Z760" s="21"/>
    </row>
    <row r="761" spans="1:26" ht="1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19"/>
      <c r="Z761" s="21"/>
    </row>
    <row r="762" spans="1:26" ht="1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19"/>
      <c r="Z762" s="21"/>
    </row>
    <row r="763" spans="1:26" ht="1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19"/>
      <c r="Z763" s="21"/>
    </row>
    <row r="764" spans="1:26" ht="1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19"/>
      <c r="Z764" s="21"/>
    </row>
    <row r="765" spans="1:26" ht="1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19"/>
      <c r="Z765" s="21"/>
    </row>
    <row r="766" spans="1:26" ht="1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19"/>
      <c r="Z766" s="21"/>
    </row>
    <row r="767" spans="1:26" ht="1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19"/>
      <c r="Z767" s="21"/>
    </row>
    <row r="768" spans="1:26" ht="1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19"/>
      <c r="Z768" s="21"/>
    </row>
    <row r="769" spans="1:26" ht="1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19"/>
      <c r="Z769" s="21"/>
    </row>
    <row r="770" spans="1:26" ht="1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19"/>
      <c r="Z770" s="21"/>
    </row>
    <row r="771" spans="1:26" ht="1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19"/>
      <c r="Z771" s="21"/>
    </row>
    <row r="772" spans="1:26" ht="1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19"/>
      <c r="Z772" s="21"/>
    </row>
    <row r="773" spans="1:26" ht="1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19"/>
      <c r="Z773" s="21"/>
    </row>
    <row r="774" spans="1:26" ht="1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19"/>
      <c r="Z774" s="21"/>
    </row>
    <row r="775" spans="1:26" ht="1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19"/>
      <c r="Z775" s="21"/>
    </row>
    <row r="776" spans="1:26" ht="1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19"/>
      <c r="Z776" s="21"/>
    </row>
    <row r="777" spans="1:26" ht="1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19"/>
      <c r="Z777" s="21"/>
    </row>
    <row r="778" spans="1:26" ht="1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19"/>
      <c r="Z778" s="21"/>
    </row>
    <row r="779" spans="1:26" ht="1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19"/>
      <c r="Z779" s="21"/>
    </row>
    <row r="780" spans="1:26" ht="1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19"/>
      <c r="Z780" s="21"/>
    </row>
    <row r="781" spans="1:26" ht="1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19"/>
      <c r="Z781" s="21"/>
    </row>
    <row r="782" spans="1:26" ht="1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19"/>
      <c r="Z782" s="21"/>
    </row>
    <row r="783" spans="1:26" ht="1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19"/>
      <c r="Z783" s="21"/>
    </row>
    <row r="784" spans="1:26" ht="1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19"/>
      <c r="Z784" s="21"/>
    </row>
    <row r="785" spans="1:26" ht="1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19"/>
      <c r="Z785" s="21"/>
    </row>
    <row r="786" spans="1:26" ht="1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19"/>
      <c r="Z786" s="21"/>
    </row>
    <row r="787" spans="1:26" ht="1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19"/>
      <c r="Z787" s="21"/>
    </row>
  </sheetData>
  <sheetProtection/>
  <mergeCells count="22">
    <mergeCell ref="A7:B7"/>
    <mergeCell ref="A8:B8"/>
    <mergeCell ref="R12:T12"/>
    <mergeCell ref="A9:B9"/>
    <mergeCell ref="I12:K12"/>
    <mergeCell ref="C12:E12"/>
    <mergeCell ref="C11:E11"/>
    <mergeCell ref="X11:Y11"/>
    <mergeCell ref="O12:Q12"/>
    <mergeCell ref="O13:Q13"/>
    <mergeCell ref="U13:W13"/>
    <mergeCell ref="F11:W11"/>
    <mergeCell ref="R13:T13"/>
    <mergeCell ref="U12:W12"/>
    <mergeCell ref="A655:Z655"/>
    <mergeCell ref="F12:H12"/>
    <mergeCell ref="L12:N12"/>
    <mergeCell ref="F13:H13"/>
    <mergeCell ref="L13:N13"/>
    <mergeCell ref="X12:Y12"/>
    <mergeCell ref="C13:E13"/>
    <mergeCell ref="I13:K13"/>
  </mergeCells>
  <printOptions horizontalCentered="1"/>
  <pageMargins left="0.35433070866141736" right="0.31496062992125984" top="0.5118110236220472" bottom="0.4724409448818898" header="0.31496062992125984" footer="0.31496062992125984"/>
  <pageSetup fitToHeight="20" fitToWidth="1" horizontalDpi="300" verticalDpi="300" orientation="portrait" paperSize="9" scale="3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9"/>
  <sheetViews>
    <sheetView view="pageBreakPreview" zoomScale="90" zoomScaleNormal="86" zoomScaleSheetLayoutView="90" zoomScalePageLayoutView="0" workbookViewId="0" topLeftCell="A40">
      <selection activeCell="G18" sqref="G18"/>
    </sheetView>
  </sheetViews>
  <sheetFormatPr defaultColWidth="9.00390625" defaultRowHeight="12.75"/>
  <cols>
    <col min="1" max="1" width="7.00390625" style="172" customWidth="1"/>
    <col min="2" max="2" width="45.625" style="7" customWidth="1"/>
    <col min="3" max="3" width="6.125" style="249" customWidth="1"/>
    <col min="4" max="4" width="44.125" style="179" customWidth="1"/>
    <col min="5" max="5" width="19.00390625" style="184" customWidth="1"/>
    <col min="6" max="6" width="17.875" style="9" customWidth="1"/>
    <col min="7" max="16384" width="9.125" style="7" customWidth="1"/>
  </cols>
  <sheetData>
    <row r="1" spans="1:6" ht="15.75" customHeight="1">
      <c r="A1" s="75"/>
      <c r="B1" s="74"/>
      <c r="C1" s="232"/>
      <c r="D1" s="173"/>
      <c r="E1" s="173" t="s">
        <v>507</v>
      </c>
      <c r="F1" s="173"/>
    </row>
    <row r="2" spans="1:6" ht="18.75">
      <c r="A2" s="75"/>
      <c r="B2" s="74"/>
      <c r="C2" s="232"/>
      <c r="D2" s="173"/>
      <c r="E2" s="173" t="s">
        <v>1274</v>
      </c>
      <c r="F2" s="173"/>
    </row>
    <row r="3" spans="1:6" ht="18.75">
      <c r="A3" s="75"/>
      <c r="B3" s="74"/>
      <c r="C3" s="232"/>
      <c r="D3" s="173"/>
      <c r="E3" s="173" t="s">
        <v>1152</v>
      </c>
      <c r="F3" s="173"/>
    </row>
    <row r="4" spans="1:6" ht="18.75">
      <c r="A4" s="75"/>
      <c r="B4" s="74"/>
      <c r="C4" s="232"/>
      <c r="D4" s="173"/>
      <c r="E4" s="173" t="s">
        <v>514</v>
      </c>
      <c r="F4" s="173"/>
    </row>
    <row r="5" spans="1:6" ht="18.75">
      <c r="A5" s="75"/>
      <c r="B5" s="74"/>
      <c r="C5" s="232"/>
      <c r="D5" s="173"/>
      <c r="E5" s="173" t="s">
        <v>508</v>
      </c>
      <c r="F5" s="173"/>
    </row>
    <row r="6" spans="1:6" ht="18.75">
      <c r="A6" s="75"/>
      <c r="B6" s="74"/>
      <c r="C6" s="232"/>
      <c r="D6" s="173"/>
      <c r="E6" s="180"/>
      <c r="F6" s="75"/>
    </row>
    <row r="7" spans="1:6" ht="18.75">
      <c r="A7" s="479" t="s">
        <v>509</v>
      </c>
      <c r="B7" s="479"/>
      <c r="C7" s="479"/>
      <c r="D7" s="479"/>
      <c r="E7" s="479"/>
      <c r="F7" s="479"/>
    </row>
    <row r="8" spans="1:6" ht="18.75">
      <c r="A8" s="479" t="s">
        <v>510</v>
      </c>
      <c r="B8" s="479"/>
      <c r="C8" s="479"/>
      <c r="D8" s="479"/>
      <c r="E8" s="479"/>
      <c r="F8" s="479"/>
    </row>
    <row r="9" spans="1:6" ht="17.25" customHeight="1">
      <c r="A9" s="480" t="s">
        <v>511</v>
      </c>
      <c r="B9" s="480"/>
      <c r="C9" s="480"/>
      <c r="D9" s="480"/>
      <c r="E9" s="480"/>
      <c r="F9" s="480"/>
    </row>
    <row r="10" spans="1:6" ht="19.5" thickBot="1">
      <c r="A10" s="77"/>
      <c r="B10" s="76"/>
      <c r="C10" s="233"/>
      <c r="D10" s="175"/>
      <c r="E10" s="181"/>
      <c r="F10" s="77"/>
    </row>
    <row r="11" spans="1:6" ht="15.75" customHeight="1" hidden="1">
      <c r="A11" s="507" t="s">
        <v>1153</v>
      </c>
      <c r="B11" s="188"/>
      <c r="C11" s="234"/>
      <c r="D11" s="189"/>
      <c r="E11" s="189"/>
      <c r="F11" s="190"/>
    </row>
    <row r="12" spans="1:7" s="169" customFormat="1" ht="48.75" customHeight="1" thickBot="1">
      <c r="A12" s="508"/>
      <c r="B12" s="211" t="s">
        <v>198</v>
      </c>
      <c r="C12" s="483" t="s">
        <v>503</v>
      </c>
      <c r="D12" s="484"/>
      <c r="E12" s="219" t="s">
        <v>504</v>
      </c>
      <c r="F12" s="191" t="s">
        <v>505</v>
      </c>
      <c r="G12" s="170"/>
    </row>
    <row r="13" spans="1:6" s="291" customFormat="1" ht="15.75" thickBot="1">
      <c r="A13" s="292">
        <v>1</v>
      </c>
      <c r="B13" s="293">
        <v>2</v>
      </c>
      <c r="C13" s="481" t="s">
        <v>982</v>
      </c>
      <c r="D13" s="482"/>
      <c r="E13" s="294">
        <v>4</v>
      </c>
      <c r="F13" s="295">
        <v>5</v>
      </c>
    </row>
    <row r="14" spans="1:6" s="8" customFormat="1" ht="18.75" thickBot="1">
      <c r="A14" s="192">
        <v>1</v>
      </c>
      <c r="B14" s="193" t="s">
        <v>207</v>
      </c>
      <c r="C14" s="235" t="s">
        <v>515</v>
      </c>
      <c r="D14" s="194" t="s">
        <v>17</v>
      </c>
      <c r="E14" s="214">
        <v>1</v>
      </c>
      <c r="F14" s="216" t="s">
        <v>512</v>
      </c>
    </row>
    <row r="15" spans="1:6" s="60" customFormat="1" ht="18.75" thickBot="1">
      <c r="A15" s="192">
        <v>2</v>
      </c>
      <c r="B15" s="196" t="s">
        <v>213</v>
      </c>
      <c r="C15" s="236" t="s">
        <v>515</v>
      </c>
      <c r="D15" s="194" t="s">
        <v>16</v>
      </c>
      <c r="E15" s="217">
        <v>1</v>
      </c>
      <c r="F15" s="218" t="s">
        <v>512</v>
      </c>
    </row>
    <row r="16" spans="1:6" s="8" customFormat="1" ht="18">
      <c r="A16" s="491">
        <v>3</v>
      </c>
      <c r="B16" s="493" t="s">
        <v>217</v>
      </c>
      <c r="C16" s="237" t="s">
        <v>515</v>
      </c>
      <c r="D16" s="197" t="s">
        <v>1272</v>
      </c>
      <c r="E16" s="504">
        <v>2</v>
      </c>
      <c r="F16" s="485" t="s">
        <v>512</v>
      </c>
    </row>
    <row r="17" spans="1:6" ht="31.5" customHeight="1" thickBot="1">
      <c r="A17" s="492"/>
      <c r="B17" s="494"/>
      <c r="C17" s="238" t="s">
        <v>516</v>
      </c>
      <c r="D17" s="198" t="s">
        <v>46</v>
      </c>
      <c r="E17" s="496"/>
      <c r="F17" s="486"/>
    </row>
    <row r="18" spans="1:6" s="8" customFormat="1" ht="18">
      <c r="A18" s="229">
        <v>4</v>
      </c>
      <c r="B18" s="224" t="s">
        <v>227</v>
      </c>
      <c r="C18" s="239"/>
      <c r="D18" s="225"/>
      <c r="E18" s="230"/>
      <c r="F18" s="231"/>
    </row>
    <row r="19" spans="1:6" s="8" customFormat="1" ht="30">
      <c r="A19" s="499"/>
      <c r="B19" s="501" t="s">
        <v>222</v>
      </c>
      <c r="C19" s="240" t="s">
        <v>515</v>
      </c>
      <c r="D19" s="228" t="s">
        <v>349</v>
      </c>
      <c r="E19" s="495">
        <v>25</v>
      </c>
      <c r="F19" s="497" t="s">
        <v>513</v>
      </c>
    </row>
    <row r="20" spans="1:6" ht="30">
      <c r="A20" s="499"/>
      <c r="B20" s="501"/>
      <c r="C20" s="241" t="s">
        <v>516</v>
      </c>
      <c r="D20" s="141" t="s">
        <v>481</v>
      </c>
      <c r="E20" s="495"/>
      <c r="F20" s="497"/>
    </row>
    <row r="21" spans="1:6" ht="30">
      <c r="A21" s="499"/>
      <c r="B21" s="501"/>
      <c r="C21" s="241" t="s">
        <v>982</v>
      </c>
      <c r="D21" s="141" t="s">
        <v>482</v>
      </c>
      <c r="E21" s="495"/>
      <c r="F21" s="497"/>
    </row>
    <row r="22" spans="1:6" ht="30">
      <c r="A22" s="499"/>
      <c r="B22" s="501"/>
      <c r="C22" s="241" t="s">
        <v>517</v>
      </c>
      <c r="D22" s="141" t="s">
        <v>483</v>
      </c>
      <c r="E22" s="495"/>
      <c r="F22" s="497"/>
    </row>
    <row r="23" spans="1:6" ht="30">
      <c r="A23" s="499"/>
      <c r="B23" s="501"/>
      <c r="C23" s="241" t="s">
        <v>518</v>
      </c>
      <c r="D23" s="141" t="s">
        <v>484</v>
      </c>
      <c r="E23" s="495"/>
      <c r="F23" s="497"/>
    </row>
    <row r="24" spans="1:6" ht="30">
      <c r="A24" s="499"/>
      <c r="B24" s="501"/>
      <c r="C24" s="241" t="s">
        <v>519</v>
      </c>
      <c r="D24" s="141" t="s">
        <v>888</v>
      </c>
      <c r="E24" s="495"/>
      <c r="F24" s="497"/>
    </row>
    <row r="25" spans="1:6" ht="30">
      <c r="A25" s="499"/>
      <c r="B25" s="501"/>
      <c r="C25" s="241" t="s">
        <v>520</v>
      </c>
      <c r="D25" s="141" t="s">
        <v>485</v>
      </c>
      <c r="E25" s="495"/>
      <c r="F25" s="497"/>
    </row>
    <row r="26" spans="1:6" ht="30">
      <c r="A26" s="499"/>
      <c r="B26" s="501"/>
      <c r="C26" s="241" t="s">
        <v>983</v>
      </c>
      <c r="D26" s="141" t="s">
        <v>889</v>
      </c>
      <c r="E26" s="495"/>
      <c r="F26" s="497"/>
    </row>
    <row r="27" spans="1:6" ht="30">
      <c r="A27" s="499"/>
      <c r="B27" s="501"/>
      <c r="C27" s="241" t="s">
        <v>521</v>
      </c>
      <c r="D27" s="141" t="s">
        <v>890</v>
      </c>
      <c r="E27" s="495"/>
      <c r="F27" s="497"/>
    </row>
    <row r="28" spans="1:6" ht="18" customHeight="1">
      <c r="A28" s="499"/>
      <c r="B28" s="501"/>
      <c r="C28" s="241" t="s">
        <v>522</v>
      </c>
      <c r="D28" s="141" t="s">
        <v>891</v>
      </c>
      <c r="E28" s="495"/>
      <c r="F28" s="497"/>
    </row>
    <row r="29" spans="1:6" ht="30">
      <c r="A29" s="499"/>
      <c r="B29" s="501"/>
      <c r="C29" s="241" t="s">
        <v>523</v>
      </c>
      <c r="D29" s="141" t="s">
        <v>892</v>
      </c>
      <c r="E29" s="495"/>
      <c r="F29" s="497"/>
    </row>
    <row r="30" spans="1:6" ht="30">
      <c r="A30" s="499"/>
      <c r="B30" s="501"/>
      <c r="C30" s="241" t="s">
        <v>524</v>
      </c>
      <c r="D30" s="141" t="s">
        <v>486</v>
      </c>
      <c r="E30" s="495"/>
      <c r="F30" s="497"/>
    </row>
    <row r="31" spans="1:6" ht="30">
      <c r="A31" s="499"/>
      <c r="B31" s="501"/>
      <c r="C31" s="241" t="s">
        <v>525</v>
      </c>
      <c r="D31" s="141" t="s">
        <v>487</v>
      </c>
      <c r="E31" s="495"/>
      <c r="F31" s="497"/>
    </row>
    <row r="32" spans="1:6" ht="30">
      <c r="A32" s="499"/>
      <c r="B32" s="501"/>
      <c r="C32" s="241" t="s">
        <v>526</v>
      </c>
      <c r="D32" s="141" t="s">
        <v>893</v>
      </c>
      <c r="E32" s="495"/>
      <c r="F32" s="497"/>
    </row>
    <row r="33" spans="1:6" ht="30">
      <c r="A33" s="499"/>
      <c r="B33" s="501"/>
      <c r="C33" s="241" t="s">
        <v>447</v>
      </c>
      <c r="D33" s="141" t="s">
        <v>894</v>
      </c>
      <c r="E33" s="495"/>
      <c r="F33" s="497"/>
    </row>
    <row r="34" spans="1:6" ht="30">
      <c r="A34" s="499"/>
      <c r="B34" s="501"/>
      <c r="C34" s="241" t="s">
        <v>984</v>
      </c>
      <c r="D34" s="141" t="s">
        <v>895</v>
      </c>
      <c r="E34" s="495"/>
      <c r="F34" s="497"/>
    </row>
    <row r="35" spans="1:6" ht="30">
      <c r="A35" s="499"/>
      <c r="B35" s="501"/>
      <c r="C35" s="241" t="s">
        <v>985</v>
      </c>
      <c r="D35" s="141" t="s">
        <v>896</v>
      </c>
      <c r="E35" s="495"/>
      <c r="F35" s="497"/>
    </row>
    <row r="36" spans="1:6" ht="30">
      <c r="A36" s="499"/>
      <c r="B36" s="501"/>
      <c r="C36" s="241" t="s">
        <v>986</v>
      </c>
      <c r="D36" s="141" t="s">
        <v>898</v>
      </c>
      <c r="E36" s="495"/>
      <c r="F36" s="497"/>
    </row>
    <row r="37" spans="1:6" ht="30">
      <c r="A37" s="499"/>
      <c r="B37" s="501"/>
      <c r="C37" s="241" t="s">
        <v>448</v>
      </c>
      <c r="D37" s="141" t="s">
        <v>932</v>
      </c>
      <c r="E37" s="495"/>
      <c r="F37" s="497"/>
    </row>
    <row r="38" spans="1:6" ht="30">
      <c r="A38" s="499"/>
      <c r="B38" s="501"/>
      <c r="C38" s="241" t="s">
        <v>987</v>
      </c>
      <c r="D38" s="141" t="s">
        <v>901</v>
      </c>
      <c r="E38" s="495"/>
      <c r="F38" s="497"/>
    </row>
    <row r="39" spans="1:6" ht="30">
      <c r="A39" s="499"/>
      <c r="B39" s="501"/>
      <c r="C39" s="241" t="s">
        <v>988</v>
      </c>
      <c r="D39" s="141" t="s">
        <v>899</v>
      </c>
      <c r="E39" s="495"/>
      <c r="F39" s="497"/>
    </row>
    <row r="40" spans="1:6" ht="30">
      <c r="A40" s="499"/>
      <c r="B40" s="501"/>
      <c r="C40" s="241" t="s">
        <v>989</v>
      </c>
      <c r="D40" s="141" t="s">
        <v>900</v>
      </c>
      <c r="E40" s="495"/>
      <c r="F40" s="497"/>
    </row>
    <row r="41" spans="1:6" ht="30">
      <c r="A41" s="499"/>
      <c r="B41" s="501"/>
      <c r="C41" s="241" t="s">
        <v>990</v>
      </c>
      <c r="D41" s="141" t="s">
        <v>897</v>
      </c>
      <c r="E41" s="495"/>
      <c r="F41" s="497"/>
    </row>
    <row r="42" spans="1:6" ht="30">
      <c r="A42" s="499"/>
      <c r="B42" s="501"/>
      <c r="C42" s="241" t="s">
        <v>991</v>
      </c>
      <c r="D42" s="141" t="s">
        <v>1237</v>
      </c>
      <c r="E42" s="495"/>
      <c r="F42" s="497"/>
    </row>
    <row r="43" spans="1:6" ht="18.75" thickBot="1">
      <c r="A43" s="500"/>
      <c r="B43" s="502"/>
      <c r="C43" s="241" t="s">
        <v>992</v>
      </c>
      <c r="D43" s="198" t="s">
        <v>1275</v>
      </c>
      <c r="E43" s="496"/>
      <c r="F43" s="498"/>
    </row>
    <row r="44" spans="1:6" s="8" customFormat="1" ht="18.75" thickBot="1">
      <c r="A44" s="199" t="s">
        <v>518</v>
      </c>
      <c r="B44" s="200" t="s">
        <v>223</v>
      </c>
      <c r="C44" s="236" t="s">
        <v>515</v>
      </c>
      <c r="D44" s="201" t="s">
        <v>13</v>
      </c>
      <c r="E44" s="195">
        <v>1</v>
      </c>
      <c r="F44" s="202" t="s">
        <v>513</v>
      </c>
    </row>
    <row r="45" spans="1:6" s="8" customFormat="1" ht="18">
      <c r="A45" s="512" t="s">
        <v>519</v>
      </c>
      <c r="B45" s="509" t="s">
        <v>224</v>
      </c>
      <c r="C45" s="242" t="s">
        <v>515</v>
      </c>
      <c r="D45" s="203" t="s">
        <v>1236</v>
      </c>
      <c r="E45" s="505">
        <v>8</v>
      </c>
      <c r="F45" s="516" t="s">
        <v>512</v>
      </c>
    </row>
    <row r="46" spans="1:6" ht="18">
      <c r="A46" s="513"/>
      <c r="B46" s="510"/>
      <c r="C46" s="241" t="s">
        <v>516</v>
      </c>
      <c r="D46" s="141" t="s">
        <v>1058</v>
      </c>
      <c r="E46" s="515"/>
      <c r="F46" s="497"/>
    </row>
    <row r="47" spans="1:6" ht="18">
      <c r="A47" s="513"/>
      <c r="B47" s="510"/>
      <c r="C47" s="243" t="s">
        <v>982</v>
      </c>
      <c r="D47" s="140" t="s">
        <v>1271</v>
      </c>
      <c r="E47" s="515"/>
      <c r="F47" s="497"/>
    </row>
    <row r="48" spans="1:6" ht="18">
      <c r="A48" s="513"/>
      <c r="B48" s="510"/>
      <c r="C48" s="241" t="s">
        <v>517</v>
      </c>
      <c r="D48" s="140" t="s">
        <v>45</v>
      </c>
      <c r="E48" s="515"/>
      <c r="F48" s="497"/>
    </row>
    <row r="49" spans="1:6" ht="18">
      <c r="A49" s="513"/>
      <c r="B49" s="510"/>
      <c r="C49" s="241" t="s">
        <v>518</v>
      </c>
      <c r="D49" s="140" t="s">
        <v>1154</v>
      </c>
      <c r="E49" s="515"/>
      <c r="F49" s="497"/>
    </row>
    <row r="50" spans="1:6" ht="18">
      <c r="A50" s="513"/>
      <c r="B50" s="510"/>
      <c r="C50" s="241" t="s">
        <v>519</v>
      </c>
      <c r="D50" s="140" t="s">
        <v>15</v>
      </c>
      <c r="E50" s="515"/>
      <c r="F50" s="497"/>
    </row>
    <row r="51" spans="1:6" ht="18">
      <c r="A51" s="513"/>
      <c r="B51" s="510"/>
      <c r="C51" s="241" t="s">
        <v>520</v>
      </c>
      <c r="D51" s="140" t="s">
        <v>14</v>
      </c>
      <c r="E51" s="515"/>
      <c r="F51" s="497"/>
    </row>
    <row r="52" spans="1:6" ht="18.75" thickBot="1">
      <c r="A52" s="514"/>
      <c r="B52" s="511"/>
      <c r="C52" s="238" t="s">
        <v>983</v>
      </c>
      <c r="D52" s="204" t="s">
        <v>1155</v>
      </c>
      <c r="E52" s="506"/>
      <c r="F52" s="498"/>
    </row>
    <row r="53" spans="1:6" s="8" customFormat="1" ht="18.75" thickBot="1">
      <c r="A53" s="199" t="s">
        <v>520</v>
      </c>
      <c r="B53" s="200" t="s">
        <v>226</v>
      </c>
      <c r="C53" s="236" t="s">
        <v>515</v>
      </c>
      <c r="D53" s="201" t="s">
        <v>1156</v>
      </c>
      <c r="E53" s="195">
        <v>1</v>
      </c>
      <c r="F53" s="202" t="s">
        <v>512</v>
      </c>
    </row>
    <row r="54" spans="1:6" s="8" customFormat="1" ht="31.5" thickBot="1">
      <c r="A54" s="205" t="s">
        <v>983</v>
      </c>
      <c r="B54" s="206" t="s">
        <v>506</v>
      </c>
      <c r="C54" s="236" t="s">
        <v>515</v>
      </c>
      <c r="D54" s="207" t="s">
        <v>887</v>
      </c>
      <c r="E54" s="214">
        <v>1</v>
      </c>
      <c r="F54" s="215" t="s">
        <v>513</v>
      </c>
    </row>
    <row r="55" spans="1:6" s="8" customFormat="1" ht="46.5" thickBot="1">
      <c r="A55" s="205" t="s">
        <v>521</v>
      </c>
      <c r="B55" s="206" t="s">
        <v>963</v>
      </c>
      <c r="C55" s="236" t="s">
        <v>515</v>
      </c>
      <c r="D55" s="208" t="s">
        <v>488</v>
      </c>
      <c r="E55" s="214">
        <v>1</v>
      </c>
      <c r="F55" s="215" t="s">
        <v>513</v>
      </c>
    </row>
    <row r="56" spans="1:6" s="8" customFormat="1" ht="18">
      <c r="A56" s="489">
        <v>10</v>
      </c>
      <c r="B56" s="487" t="s">
        <v>240</v>
      </c>
      <c r="C56" s="242" t="s">
        <v>515</v>
      </c>
      <c r="D56" s="209" t="s">
        <v>886</v>
      </c>
      <c r="E56" s="505">
        <v>2</v>
      </c>
      <c r="F56" s="485" t="s">
        <v>512</v>
      </c>
    </row>
    <row r="57" spans="1:6" s="60" customFormat="1" ht="18.75" thickBot="1">
      <c r="A57" s="490"/>
      <c r="B57" s="488"/>
      <c r="C57" s="244" t="s">
        <v>516</v>
      </c>
      <c r="D57" s="210" t="s">
        <v>649</v>
      </c>
      <c r="E57" s="506"/>
      <c r="F57" s="486"/>
    </row>
    <row r="58" spans="1:6" s="8" customFormat="1" ht="18">
      <c r="A58" s="489">
        <v>11</v>
      </c>
      <c r="B58" s="487" t="s">
        <v>241</v>
      </c>
      <c r="C58" s="242" t="s">
        <v>515</v>
      </c>
      <c r="D58" s="203" t="s">
        <v>47</v>
      </c>
      <c r="E58" s="505">
        <v>2</v>
      </c>
      <c r="F58" s="485" t="s">
        <v>512</v>
      </c>
    </row>
    <row r="59" spans="1:6" ht="18.75" thickBot="1">
      <c r="A59" s="490"/>
      <c r="B59" s="488"/>
      <c r="C59" s="238" t="s">
        <v>516</v>
      </c>
      <c r="D59" s="204" t="s">
        <v>348</v>
      </c>
      <c r="E59" s="506"/>
      <c r="F59" s="486"/>
    </row>
    <row r="60" spans="1:6" s="8" customFormat="1" ht="18">
      <c r="A60" s="223">
        <v>12</v>
      </c>
      <c r="B60" s="224" t="s">
        <v>1157</v>
      </c>
      <c r="C60" s="239"/>
      <c r="D60" s="225"/>
      <c r="E60" s="226"/>
      <c r="F60" s="227"/>
    </row>
    <row r="61" spans="1:6" s="8" customFormat="1" ht="18.75" thickBot="1">
      <c r="A61" s="220"/>
      <c r="B61" s="221" t="s">
        <v>239</v>
      </c>
      <c r="C61" s="245" t="s">
        <v>515</v>
      </c>
      <c r="D61" s="222" t="s">
        <v>309</v>
      </c>
      <c r="E61" s="212">
        <v>1</v>
      </c>
      <c r="F61" s="213" t="s">
        <v>512</v>
      </c>
    </row>
    <row r="62" spans="1:6" ht="18.75" thickBot="1">
      <c r="A62" s="171">
        <v>30</v>
      </c>
      <c r="B62" s="186" t="s">
        <v>197</v>
      </c>
      <c r="C62" s="246"/>
      <c r="D62" s="185"/>
      <c r="E62" s="187">
        <f>SUM(E14:E61)</f>
        <v>46</v>
      </c>
      <c r="F62" s="10"/>
    </row>
    <row r="63" spans="1:6" ht="18">
      <c r="A63" s="105"/>
      <c r="B63" s="8"/>
      <c r="C63" s="247"/>
      <c r="D63" s="176"/>
      <c r="E63" s="182"/>
      <c r="F63" s="6"/>
    </row>
    <row r="64" spans="1:6" ht="15" customHeight="1">
      <c r="A64" s="9"/>
      <c r="B64" s="288" t="s">
        <v>633</v>
      </c>
      <c r="C64" s="289"/>
      <c r="D64" s="290"/>
      <c r="E64" s="182"/>
      <c r="F64" s="6"/>
    </row>
    <row r="65" spans="1:6" ht="18.75">
      <c r="A65" s="9"/>
      <c r="B65" s="288" t="s">
        <v>634</v>
      </c>
      <c r="C65" s="289"/>
      <c r="D65" s="290"/>
      <c r="E65" s="182"/>
      <c r="F65" s="6"/>
    </row>
    <row r="66" spans="1:6" ht="18.75">
      <c r="A66" s="105"/>
      <c r="B66" s="288"/>
      <c r="C66" s="289"/>
      <c r="D66" s="290"/>
      <c r="E66" s="182"/>
      <c r="F66" s="6"/>
    </row>
    <row r="67" spans="1:6" ht="18">
      <c r="A67" s="105"/>
      <c r="B67" s="11"/>
      <c r="C67" s="247"/>
      <c r="D67" s="177"/>
      <c r="E67" s="182"/>
      <c r="F67" s="6"/>
    </row>
    <row r="68" spans="1:6" ht="18">
      <c r="A68" s="503"/>
      <c r="B68" s="503"/>
      <c r="C68" s="248"/>
      <c r="D68" s="178"/>
      <c r="E68" s="183"/>
      <c r="F68" s="6"/>
    </row>
    <row r="69" spans="1:6" ht="18">
      <c r="A69" s="503"/>
      <c r="B69" s="503"/>
      <c r="C69" s="248"/>
      <c r="D69" s="178"/>
      <c r="E69" s="183"/>
      <c r="F69" s="6"/>
    </row>
  </sheetData>
  <sheetProtection/>
  <mergeCells count="28">
    <mergeCell ref="A11:A12"/>
    <mergeCell ref="A56:A57"/>
    <mergeCell ref="B45:B52"/>
    <mergeCell ref="A45:A52"/>
    <mergeCell ref="E45:E52"/>
    <mergeCell ref="A68:B68"/>
    <mergeCell ref="E56:E57"/>
    <mergeCell ref="B56:B57"/>
    <mergeCell ref="F16:F17"/>
    <mergeCell ref="E19:E43"/>
    <mergeCell ref="F19:F43"/>
    <mergeCell ref="A19:A43"/>
    <mergeCell ref="B19:B43"/>
    <mergeCell ref="A69:B69"/>
    <mergeCell ref="E16:E17"/>
    <mergeCell ref="E58:E59"/>
    <mergeCell ref="F45:F52"/>
    <mergeCell ref="F56:F57"/>
    <mergeCell ref="A7:F7"/>
    <mergeCell ref="A8:F8"/>
    <mergeCell ref="A9:F9"/>
    <mergeCell ref="C13:D13"/>
    <mergeCell ref="C12:D12"/>
    <mergeCell ref="F58:F59"/>
    <mergeCell ref="B58:B59"/>
    <mergeCell ref="A58:A59"/>
    <mergeCell ref="A16:A17"/>
    <mergeCell ref="B16:B17"/>
  </mergeCells>
  <printOptions horizontalCentered="1"/>
  <pageMargins left="0.5905511811023623" right="0.1968503937007874" top="0.3937007874015748" bottom="0.3937007874015748" header="0.31496062992125984" footer="0.31496062992125984"/>
  <pageSetup blackAndWhite="1" fitToHeight="8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8"/>
  <sheetViews>
    <sheetView zoomScale="84" zoomScaleNormal="84" zoomScalePageLayoutView="0" workbookViewId="0" topLeftCell="A156">
      <selection activeCell="I30" sqref="I30"/>
    </sheetView>
  </sheetViews>
  <sheetFormatPr defaultColWidth="9.00390625" defaultRowHeight="12.75"/>
  <cols>
    <col min="1" max="1" width="7.00390625" style="12" customWidth="1"/>
    <col min="2" max="2" width="45.625" style="2" customWidth="1"/>
    <col min="3" max="3" width="6.125" style="251" customWidth="1"/>
    <col min="4" max="4" width="44.25390625" style="311" customWidth="1"/>
    <col min="5" max="5" width="19.00390625" style="2" customWidth="1"/>
    <col min="6" max="6" width="18.00390625" style="2" customWidth="1"/>
    <col min="7" max="16384" width="9.125" style="1" customWidth="1"/>
  </cols>
  <sheetData>
    <row r="1" spans="1:6" s="7" customFormat="1" ht="15.75" customHeight="1">
      <c r="A1" s="180"/>
      <c r="B1" s="74"/>
      <c r="C1" s="250"/>
      <c r="D1" s="308"/>
      <c r="E1" s="173" t="s">
        <v>507</v>
      </c>
      <c r="F1" s="173"/>
    </row>
    <row r="2" spans="1:6" s="7" customFormat="1" ht="18.75">
      <c r="A2" s="180"/>
      <c r="B2" s="74"/>
      <c r="C2" s="250"/>
      <c r="D2" s="308"/>
      <c r="E2" s="173" t="s">
        <v>1274</v>
      </c>
      <c r="F2" s="173"/>
    </row>
    <row r="3" spans="1:6" s="7" customFormat="1" ht="18.75">
      <c r="A3" s="180"/>
      <c r="B3" s="74"/>
      <c r="C3" s="250"/>
      <c r="D3" s="308"/>
      <c r="E3" s="173" t="s">
        <v>538</v>
      </c>
      <c r="F3" s="173"/>
    </row>
    <row r="4" spans="1:6" s="7" customFormat="1" ht="18.75">
      <c r="A4" s="180"/>
      <c r="B4" s="74"/>
      <c r="C4" s="250"/>
      <c r="D4" s="308"/>
      <c r="E4" s="173" t="s">
        <v>624</v>
      </c>
      <c r="F4" s="173"/>
    </row>
    <row r="5" spans="1:6" s="7" customFormat="1" ht="18.75">
      <c r="A5" s="180"/>
      <c r="B5" s="74"/>
      <c r="C5" s="250"/>
      <c r="D5" s="308"/>
      <c r="E5" s="173" t="s">
        <v>508</v>
      </c>
      <c r="F5" s="173"/>
    </row>
    <row r="6" spans="1:6" s="7" customFormat="1" ht="18.75">
      <c r="A6" s="180"/>
      <c r="B6" s="74"/>
      <c r="C6" s="250"/>
      <c r="D6" s="308"/>
      <c r="E6" s="180"/>
      <c r="F6" s="75"/>
    </row>
    <row r="7" spans="1:6" s="7" customFormat="1" ht="18.75">
      <c r="A7" s="479" t="s">
        <v>509</v>
      </c>
      <c r="B7" s="479"/>
      <c r="C7" s="479"/>
      <c r="D7" s="479"/>
      <c r="E7" s="479"/>
      <c r="F7" s="479"/>
    </row>
    <row r="8" spans="1:6" s="7" customFormat="1" ht="18.75">
      <c r="A8" s="479" t="s">
        <v>537</v>
      </c>
      <c r="B8" s="479"/>
      <c r="C8" s="479"/>
      <c r="D8" s="479"/>
      <c r="E8" s="479"/>
      <c r="F8" s="479"/>
    </row>
    <row r="9" spans="1:6" s="7" customFormat="1" ht="17.25" customHeight="1">
      <c r="A9" s="480" t="s">
        <v>511</v>
      </c>
      <c r="B9" s="480"/>
      <c r="C9" s="480"/>
      <c r="D9" s="480"/>
      <c r="E9" s="480"/>
      <c r="F9" s="480"/>
    </row>
    <row r="10" spans="1:6" s="7" customFormat="1" ht="18.75">
      <c r="A10" s="296"/>
      <c r="B10" s="297"/>
      <c r="C10" s="298"/>
      <c r="D10" s="309"/>
      <c r="E10" s="296"/>
      <c r="F10" s="332"/>
    </row>
    <row r="11" spans="1:6" s="331" customFormat="1" ht="48.75" customHeight="1">
      <c r="A11" s="315" t="s">
        <v>253</v>
      </c>
      <c r="B11" s="314" t="s">
        <v>198</v>
      </c>
      <c r="C11" s="527" t="s">
        <v>503</v>
      </c>
      <c r="D11" s="527"/>
      <c r="E11" s="314" t="s">
        <v>504</v>
      </c>
      <c r="F11" s="314" t="s">
        <v>505</v>
      </c>
    </row>
    <row r="12" spans="1:6" s="291" customFormat="1" ht="15">
      <c r="A12" s="300">
        <v>1</v>
      </c>
      <c r="B12" s="261">
        <v>2</v>
      </c>
      <c r="C12" s="528" t="s">
        <v>982</v>
      </c>
      <c r="D12" s="528"/>
      <c r="E12" s="300">
        <v>4</v>
      </c>
      <c r="F12" s="261">
        <v>5</v>
      </c>
    </row>
    <row r="13" spans="1:6" s="3" customFormat="1" ht="15.75" customHeight="1">
      <c r="A13" s="525">
        <v>1</v>
      </c>
      <c r="B13" s="524" t="s">
        <v>199</v>
      </c>
      <c r="C13" s="256">
        <v>1</v>
      </c>
      <c r="D13" s="253" t="s">
        <v>27</v>
      </c>
      <c r="E13" s="519">
        <v>3</v>
      </c>
      <c r="F13" s="519" t="s">
        <v>512</v>
      </c>
    </row>
    <row r="14" spans="1:6" s="5" customFormat="1" ht="15">
      <c r="A14" s="525"/>
      <c r="B14" s="524"/>
      <c r="C14" s="254">
        <v>2</v>
      </c>
      <c r="D14" s="253" t="s">
        <v>465</v>
      </c>
      <c r="E14" s="519"/>
      <c r="F14" s="519"/>
    </row>
    <row r="15" spans="1:6" s="5" customFormat="1" ht="15">
      <c r="A15" s="525"/>
      <c r="B15" s="524"/>
      <c r="C15" s="254">
        <v>3</v>
      </c>
      <c r="D15" s="253" t="s">
        <v>1158</v>
      </c>
      <c r="E15" s="519"/>
      <c r="F15" s="519"/>
    </row>
    <row r="16" spans="1:6" s="3" customFormat="1" ht="34.5" customHeight="1">
      <c r="A16" s="301">
        <v>2</v>
      </c>
      <c r="B16" s="262" t="s">
        <v>201</v>
      </c>
      <c r="C16" s="256">
        <v>1</v>
      </c>
      <c r="D16" s="258" t="s">
        <v>994</v>
      </c>
      <c r="E16" s="256">
        <v>1</v>
      </c>
      <c r="F16" s="256" t="s">
        <v>513</v>
      </c>
    </row>
    <row r="17" spans="1:6" s="3" customFormat="1" ht="15.75">
      <c r="A17" s="72">
        <v>3</v>
      </c>
      <c r="B17" s="73" t="s">
        <v>266</v>
      </c>
      <c r="C17" s="256">
        <v>1</v>
      </c>
      <c r="D17" s="253" t="s">
        <v>466</v>
      </c>
      <c r="E17" s="260">
        <v>1</v>
      </c>
      <c r="F17" s="260" t="s">
        <v>512</v>
      </c>
    </row>
    <row r="18" spans="1:6" s="3" customFormat="1" ht="15.75" customHeight="1">
      <c r="A18" s="525">
        <v>4</v>
      </c>
      <c r="B18" s="524" t="s">
        <v>205</v>
      </c>
      <c r="C18" s="256">
        <v>1</v>
      </c>
      <c r="D18" s="253" t="s">
        <v>1159</v>
      </c>
      <c r="E18" s="519">
        <v>7</v>
      </c>
      <c r="F18" s="519" t="s">
        <v>512</v>
      </c>
    </row>
    <row r="19" spans="1:6" s="5" customFormat="1" ht="15">
      <c r="A19" s="525"/>
      <c r="B19" s="524"/>
      <c r="C19" s="254">
        <v>2</v>
      </c>
      <c r="D19" s="253" t="s">
        <v>1242</v>
      </c>
      <c r="E19" s="519"/>
      <c r="F19" s="519"/>
    </row>
    <row r="20" spans="1:6" s="5" customFormat="1" ht="15">
      <c r="A20" s="525"/>
      <c r="B20" s="524"/>
      <c r="C20" s="254">
        <v>3</v>
      </c>
      <c r="D20" s="253" t="s">
        <v>1160</v>
      </c>
      <c r="E20" s="519"/>
      <c r="F20" s="519"/>
    </row>
    <row r="21" spans="1:6" s="5" customFormat="1" ht="15">
      <c r="A21" s="525"/>
      <c r="B21" s="524"/>
      <c r="C21" s="254">
        <v>4</v>
      </c>
      <c r="D21" s="253" t="s">
        <v>1161</v>
      </c>
      <c r="E21" s="519"/>
      <c r="F21" s="519"/>
    </row>
    <row r="22" spans="1:6" s="5" customFormat="1" ht="15">
      <c r="A22" s="525"/>
      <c r="B22" s="524"/>
      <c r="C22" s="254">
        <v>5</v>
      </c>
      <c r="D22" s="253" t="s">
        <v>1162</v>
      </c>
      <c r="E22" s="519"/>
      <c r="F22" s="519"/>
    </row>
    <row r="23" spans="1:6" s="5" customFormat="1" ht="15">
      <c r="A23" s="525"/>
      <c r="B23" s="524"/>
      <c r="C23" s="254">
        <v>6</v>
      </c>
      <c r="D23" s="253" t="s">
        <v>467</v>
      </c>
      <c r="E23" s="519"/>
      <c r="F23" s="519"/>
    </row>
    <row r="24" spans="1:6" s="5" customFormat="1" ht="15">
      <c r="A24" s="525"/>
      <c r="B24" s="524"/>
      <c r="C24" s="254">
        <v>7</v>
      </c>
      <c r="D24" s="253" t="s">
        <v>1163</v>
      </c>
      <c r="E24" s="519"/>
      <c r="F24" s="519"/>
    </row>
    <row r="25" spans="1:6" s="3" customFormat="1" ht="30">
      <c r="A25" s="301">
        <v>5</v>
      </c>
      <c r="B25" s="263" t="s">
        <v>271</v>
      </c>
      <c r="C25" s="256">
        <v>1</v>
      </c>
      <c r="D25" s="253" t="s">
        <v>995</v>
      </c>
      <c r="E25" s="256">
        <v>1</v>
      </c>
      <c r="F25" s="260" t="s">
        <v>512</v>
      </c>
    </row>
    <row r="26" spans="1:6" s="3" customFormat="1" ht="15.75">
      <c r="A26" s="72">
        <v>6</v>
      </c>
      <c r="B26" s="73" t="s">
        <v>207</v>
      </c>
      <c r="C26" s="256">
        <v>1</v>
      </c>
      <c r="D26" s="253" t="s">
        <v>1240</v>
      </c>
      <c r="E26" s="260">
        <v>1</v>
      </c>
      <c r="F26" s="260" t="s">
        <v>512</v>
      </c>
    </row>
    <row r="27" spans="1:6" s="3" customFormat="1" ht="15.75" customHeight="1">
      <c r="A27" s="525">
        <v>7</v>
      </c>
      <c r="B27" s="524" t="s">
        <v>275</v>
      </c>
      <c r="C27" s="256">
        <v>1</v>
      </c>
      <c r="D27" s="253" t="s">
        <v>29</v>
      </c>
      <c r="E27" s="519">
        <v>2</v>
      </c>
      <c r="F27" s="519" t="s">
        <v>512</v>
      </c>
    </row>
    <row r="28" spans="1:6" s="5" customFormat="1" ht="15">
      <c r="A28" s="525"/>
      <c r="B28" s="524"/>
      <c r="C28" s="256">
        <v>2</v>
      </c>
      <c r="D28" s="253" t="s">
        <v>30</v>
      </c>
      <c r="E28" s="519"/>
      <c r="F28" s="519"/>
    </row>
    <row r="29" spans="1:6" s="3" customFormat="1" ht="30">
      <c r="A29" s="525">
        <v>8</v>
      </c>
      <c r="B29" s="524" t="s">
        <v>208</v>
      </c>
      <c r="C29" s="256">
        <v>1</v>
      </c>
      <c r="D29" s="253" t="s">
        <v>903</v>
      </c>
      <c r="E29" s="519">
        <v>3</v>
      </c>
      <c r="F29" s="519" t="s">
        <v>512</v>
      </c>
    </row>
    <row r="30" spans="1:6" s="264" customFormat="1" ht="45" customHeight="1">
      <c r="A30" s="525"/>
      <c r="B30" s="524"/>
      <c r="C30" s="256">
        <v>2</v>
      </c>
      <c r="D30" s="253" t="s">
        <v>996</v>
      </c>
      <c r="E30" s="519"/>
      <c r="F30" s="519"/>
    </row>
    <row r="31" spans="1:6" s="264" customFormat="1" ht="15.75" customHeight="1">
      <c r="A31" s="525"/>
      <c r="B31" s="524"/>
      <c r="C31" s="265">
        <v>3</v>
      </c>
      <c r="D31" s="253" t="s">
        <v>904</v>
      </c>
      <c r="E31" s="519"/>
      <c r="F31" s="519"/>
    </row>
    <row r="32" spans="1:6" s="3" customFormat="1" ht="45">
      <c r="A32" s="525">
        <v>9</v>
      </c>
      <c r="B32" s="524" t="s">
        <v>276</v>
      </c>
      <c r="C32" s="256">
        <v>1</v>
      </c>
      <c r="D32" s="253" t="s">
        <v>468</v>
      </c>
      <c r="E32" s="519">
        <v>2</v>
      </c>
      <c r="F32" s="519" t="s">
        <v>512</v>
      </c>
    </row>
    <row r="33" spans="1:6" s="5" customFormat="1" ht="15">
      <c r="A33" s="525"/>
      <c r="B33" s="524"/>
      <c r="C33" s="256">
        <v>2</v>
      </c>
      <c r="D33" s="253" t="s">
        <v>1165</v>
      </c>
      <c r="E33" s="519"/>
      <c r="F33" s="519"/>
    </row>
    <row r="34" spans="1:6" s="3" customFormat="1" ht="30">
      <c r="A34" s="525">
        <v>10</v>
      </c>
      <c r="B34" s="524" t="s">
        <v>211</v>
      </c>
      <c r="C34" s="254">
        <v>1</v>
      </c>
      <c r="D34" s="253" t="s">
        <v>31</v>
      </c>
      <c r="E34" s="519">
        <v>2</v>
      </c>
      <c r="F34" s="519" t="s">
        <v>512</v>
      </c>
    </row>
    <row r="35" spans="1:6" s="5" customFormat="1" ht="15" customHeight="1">
      <c r="A35" s="525"/>
      <c r="B35" s="524"/>
      <c r="C35" s="266">
        <v>2</v>
      </c>
      <c r="D35" s="333" t="s">
        <v>32</v>
      </c>
      <c r="E35" s="519"/>
      <c r="F35" s="519"/>
    </row>
    <row r="36" spans="1:6" s="5" customFormat="1" ht="15" customHeight="1">
      <c r="A36" s="523">
        <v>11</v>
      </c>
      <c r="B36" s="526" t="s">
        <v>539</v>
      </c>
      <c r="C36" s="266">
        <v>1</v>
      </c>
      <c r="D36" s="253" t="s">
        <v>1166</v>
      </c>
      <c r="E36" s="521">
        <v>14</v>
      </c>
      <c r="F36" s="521" t="s">
        <v>512</v>
      </c>
    </row>
    <row r="37" spans="1:6" s="5" customFormat="1" ht="15" customHeight="1">
      <c r="A37" s="523"/>
      <c r="B37" s="526"/>
      <c r="C37" s="254">
        <v>2</v>
      </c>
      <c r="D37" s="253" t="s">
        <v>1279</v>
      </c>
      <c r="E37" s="521"/>
      <c r="F37" s="521"/>
    </row>
    <row r="38" spans="1:6" s="5" customFormat="1" ht="15">
      <c r="A38" s="523"/>
      <c r="B38" s="526"/>
      <c r="C38" s="254">
        <v>3</v>
      </c>
      <c r="D38" s="253" t="s">
        <v>1167</v>
      </c>
      <c r="E38" s="521"/>
      <c r="F38" s="521"/>
    </row>
    <row r="39" spans="1:6" s="5" customFormat="1" ht="15">
      <c r="A39" s="523"/>
      <c r="B39" s="526"/>
      <c r="C39" s="254">
        <v>4</v>
      </c>
      <c r="D39" s="253" t="s">
        <v>1168</v>
      </c>
      <c r="E39" s="521"/>
      <c r="F39" s="521"/>
    </row>
    <row r="40" spans="1:6" s="5" customFormat="1" ht="30">
      <c r="A40" s="523"/>
      <c r="B40" s="526"/>
      <c r="C40" s="254">
        <v>5</v>
      </c>
      <c r="D40" s="253" t="s">
        <v>403</v>
      </c>
      <c r="E40" s="521"/>
      <c r="F40" s="521"/>
    </row>
    <row r="41" spans="1:6" s="5" customFormat="1" ht="15">
      <c r="A41" s="523"/>
      <c r="B41" s="526"/>
      <c r="C41" s="254">
        <v>6</v>
      </c>
      <c r="D41" s="253" t="s">
        <v>1169</v>
      </c>
      <c r="E41" s="521"/>
      <c r="F41" s="521"/>
    </row>
    <row r="42" spans="1:6" s="5" customFormat="1" ht="19.5" customHeight="1">
      <c r="A42" s="523"/>
      <c r="B42" s="526"/>
      <c r="C42" s="254">
        <v>7</v>
      </c>
      <c r="D42" s="258" t="s">
        <v>35</v>
      </c>
      <c r="E42" s="521"/>
      <c r="F42" s="521"/>
    </row>
    <row r="43" spans="1:6" s="5" customFormat="1" ht="15">
      <c r="A43" s="523"/>
      <c r="B43" s="526"/>
      <c r="C43" s="268">
        <v>8</v>
      </c>
      <c r="D43" s="253" t="s">
        <v>469</v>
      </c>
      <c r="E43" s="521"/>
      <c r="F43" s="521"/>
    </row>
    <row r="44" spans="1:6" s="5" customFormat="1" ht="15">
      <c r="A44" s="523"/>
      <c r="B44" s="526"/>
      <c r="C44" s="254">
        <v>9</v>
      </c>
      <c r="D44" s="253" t="s">
        <v>1170</v>
      </c>
      <c r="E44" s="521"/>
      <c r="F44" s="521"/>
    </row>
    <row r="45" spans="1:6" s="5" customFormat="1" ht="15">
      <c r="A45" s="523"/>
      <c r="B45" s="526"/>
      <c r="C45" s="254">
        <v>10</v>
      </c>
      <c r="D45" s="253" t="s">
        <v>470</v>
      </c>
      <c r="E45" s="521"/>
      <c r="F45" s="521"/>
    </row>
    <row r="46" spans="1:6" s="5" customFormat="1" ht="15">
      <c r="A46" s="523"/>
      <c r="B46" s="526"/>
      <c r="C46" s="254">
        <v>11</v>
      </c>
      <c r="D46" s="253" t="s">
        <v>36</v>
      </c>
      <c r="E46" s="521"/>
      <c r="F46" s="521"/>
    </row>
    <row r="47" spans="1:6" s="5" customFormat="1" ht="15">
      <c r="A47" s="523"/>
      <c r="B47" s="526"/>
      <c r="C47" s="254">
        <v>12</v>
      </c>
      <c r="D47" s="253" t="s">
        <v>1171</v>
      </c>
      <c r="E47" s="521"/>
      <c r="F47" s="521"/>
    </row>
    <row r="48" spans="1:6" s="5" customFormat="1" ht="15">
      <c r="A48" s="523"/>
      <c r="B48" s="526"/>
      <c r="C48" s="254">
        <v>13</v>
      </c>
      <c r="D48" s="253" t="s">
        <v>1241</v>
      </c>
      <c r="E48" s="521"/>
      <c r="F48" s="521"/>
    </row>
    <row r="49" spans="1:6" s="5" customFormat="1" ht="15">
      <c r="A49" s="523"/>
      <c r="B49" s="526"/>
      <c r="C49" s="254">
        <v>14</v>
      </c>
      <c r="D49" s="253" t="s">
        <v>1172</v>
      </c>
      <c r="E49" s="521"/>
      <c r="F49" s="521"/>
    </row>
    <row r="50" spans="1:6" s="3" customFormat="1" ht="15" customHeight="1">
      <c r="A50" s="525">
        <v>12</v>
      </c>
      <c r="B50" s="524" t="s">
        <v>212</v>
      </c>
      <c r="C50" s="256">
        <v>1</v>
      </c>
      <c r="D50" s="253" t="s">
        <v>1173</v>
      </c>
      <c r="E50" s="519">
        <v>4</v>
      </c>
      <c r="F50" s="519" t="s">
        <v>512</v>
      </c>
    </row>
    <row r="51" spans="1:6" s="5" customFormat="1" ht="30">
      <c r="A51" s="525"/>
      <c r="B51" s="524"/>
      <c r="C51" s="256">
        <v>2</v>
      </c>
      <c r="D51" s="253" t="s">
        <v>1174</v>
      </c>
      <c r="E51" s="519"/>
      <c r="F51" s="519"/>
    </row>
    <row r="52" spans="1:6" s="5" customFormat="1" ht="15" customHeight="1">
      <c r="A52" s="525"/>
      <c r="B52" s="524"/>
      <c r="C52" s="256">
        <v>3</v>
      </c>
      <c r="D52" s="253" t="s">
        <v>28</v>
      </c>
      <c r="E52" s="519"/>
      <c r="F52" s="519"/>
    </row>
    <row r="53" spans="1:6" s="5" customFormat="1" ht="14.25" customHeight="1">
      <c r="A53" s="525"/>
      <c r="B53" s="524"/>
      <c r="C53" s="256">
        <v>4</v>
      </c>
      <c r="D53" s="253" t="s">
        <v>1175</v>
      </c>
      <c r="E53" s="519"/>
      <c r="F53" s="519"/>
    </row>
    <row r="54" spans="1:6" s="3" customFormat="1" ht="15">
      <c r="A54" s="525">
        <v>13</v>
      </c>
      <c r="B54" s="524" t="s">
        <v>231</v>
      </c>
      <c r="C54" s="256">
        <v>1</v>
      </c>
      <c r="D54" s="253" t="s">
        <v>997</v>
      </c>
      <c r="E54" s="519">
        <v>2</v>
      </c>
      <c r="F54" s="519" t="s">
        <v>512</v>
      </c>
    </row>
    <row r="55" spans="1:6" s="5" customFormat="1" ht="15">
      <c r="A55" s="525"/>
      <c r="B55" s="524"/>
      <c r="C55" s="254">
        <v>2</v>
      </c>
      <c r="D55" s="253" t="s">
        <v>1176</v>
      </c>
      <c r="E55" s="519"/>
      <c r="F55" s="519"/>
    </row>
    <row r="56" spans="1:6" s="3" customFormat="1" ht="15.75">
      <c r="A56" s="301">
        <v>14</v>
      </c>
      <c r="B56" s="263" t="s">
        <v>214</v>
      </c>
      <c r="C56" s="256">
        <v>1</v>
      </c>
      <c r="D56" s="253" t="s">
        <v>351</v>
      </c>
      <c r="E56" s="256">
        <v>1</v>
      </c>
      <c r="F56" s="260" t="s">
        <v>512</v>
      </c>
    </row>
    <row r="57" spans="1:6" s="3" customFormat="1" ht="15.75">
      <c r="A57" s="267">
        <v>15</v>
      </c>
      <c r="B57" s="73" t="s">
        <v>217</v>
      </c>
      <c r="C57" s="256">
        <v>1</v>
      </c>
      <c r="D57" s="253" t="s">
        <v>1177</v>
      </c>
      <c r="E57" s="260">
        <v>1</v>
      </c>
      <c r="F57" s="260" t="s">
        <v>512</v>
      </c>
    </row>
    <row r="58" spans="1:6" s="269" customFormat="1" ht="30">
      <c r="A58" s="517" t="s">
        <v>984</v>
      </c>
      <c r="B58" s="518" t="s">
        <v>222</v>
      </c>
      <c r="C58" s="256">
        <v>1</v>
      </c>
      <c r="D58" s="253" t="s">
        <v>472</v>
      </c>
      <c r="E58" s="519">
        <v>51</v>
      </c>
      <c r="F58" s="519" t="s">
        <v>513</v>
      </c>
    </row>
    <row r="59" spans="1:6" ht="15">
      <c r="A59" s="517"/>
      <c r="B59" s="518"/>
      <c r="C59" s="268">
        <v>2</v>
      </c>
      <c r="D59" s="253" t="s">
        <v>540</v>
      </c>
      <c r="E59" s="519"/>
      <c r="F59" s="519"/>
    </row>
    <row r="60" spans="1:6" ht="15">
      <c r="A60" s="517"/>
      <c r="B60" s="518"/>
      <c r="C60" s="268">
        <v>3</v>
      </c>
      <c r="D60" s="253" t="s">
        <v>541</v>
      </c>
      <c r="E60" s="519"/>
      <c r="F60" s="519"/>
    </row>
    <row r="61" spans="1:6" ht="30">
      <c r="A61" s="517"/>
      <c r="B61" s="518"/>
      <c r="C61" s="256">
        <v>4</v>
      </c>
      <c r="D61" s="253" t="s">
        <v>542</v>
      </c>
      <c r="E61" s="519"/>
      <c r="F61" s="519"/>
    </row>
    <row r="62" spans="1:6" ht="30">
      <c r="A62" s="517"/>
      <c r="B62" s="518"/>
      <c r="C62" s="268">
        <v>5</v>
      </c>
      <c r="D62" s="253" t="s">
        <v>543</v>
      </c>
      <c r="E62" s="519"/>
      <c r="F62" s="519"/>
    </row>
    <row r="63" spans="1:6" ht="15">
      <c r="A63" s="517"/>
      <c r="B63" s="518"/>
      <c r="C63" s="268">
        <v>6</v>
      </c>
      <c r="D63" s="253" t="s">
        <v>544</v>
      </c>
      <c r="E63" s="519"/>
      <c r="F63" s="519"/>
    </row>
    <row r="64" spans="1:6" ht="15">
      <c r="A64" s="517"/>
      <c r="B64" s="518"/>
      <c r="C64" s="256">
        <v>7</v>
      </c>
      <c r="D64" s="253" t="s">
        <v>545</v>
      </c>
      <c r="E64" s="519"/>
      <c r="F64" s="519"/>
    </row>
    <row r="65" spans="1:6" ht="15">
      <c r="A65" s="517"/>
      <c r="B65" s="518"/>
      <c r="C65" s="268">
        <v>8</v>
      </c>
      <c r="D65" s="253" t="s">
        <v>546</v>
      </c>
      <c r="E65" s="519"/>
      <c r="F65" s="519"/>
    </row>
    <row r="66" spans="1:6" ht="15">
      <c r="A66" s="517"/>
      <c r="B66" s="518"/>
      <c r="C66" s="268">
        <v>9</v>
      </c>
      <c r="D66" s="253" t="s">
        <v>547</v>
      </c>
      <c r="E66" s="519"/>
      <c r="F66" s="519"/>
    </row>
    <row r="67" spans="1:6" ht="15">
      <c r="A67" s="517"/>
      <c r="B67" s="518"/>
      <c r="C67" s="256">
        <v>10</v>
      </c>
      <c r="D67" s="253" t="s">
        <v>548</v>
      </c>
      <c r="E67" s="519"/>
      <c r="F67" s="519"/>
    </row>
    <row r="68" spans="1:6" ht="16.5" customHeight="1">
      <c r="A68" s="517"/>
      <c r="B68" s="518"/>
      <c r="C68" s="268">
        <v>11</v>
      </c>
      <c r="D68" s="253" t="s">
        <v>549</v>
      </c>
      <c r="E68" s="519"/>
      <c r="F68" s="519"/>
    </row>
    <row r="69" spans="1:6" ht="15">
      <c r="A69" s="517"/>
      <c r="B69" s="518"/>
      <c r="C69" s="268">
        <v>12</v>
      </c>
      <c r="D69" s="253" t="s">
        <v>550</v>
      </c>
      <c r="E69" s="519"/>
      <c r="F69" s="519"/>
    </row>
    <row r="70" spans="1:6" ht="15">
      <c r="A70" s="517"/>
      <c r="B70" s="518"/>
      <c r="C70" s="256">
        <v>13</v>
      </c>
      <c r="D70" s="253" t="s">
        <v>551</v>
      </c>
      <c r="E70" s="519"/>
      <c r="F70" s="519"/>
    </row>
    <row r="71" spans="1:6" ht="15">
      <c r="A71" s="517"/>
      <c r="B71" s="518"/>
      <c r="C71" s="268">
        <v>14</v>
      </c>
      <c r="D71" s="253" t="s">
        <v>552</v>
      </c>
      <c r="E71" s="519"/>
      <c r="F71" s="519"/>
    </row>
    <row r="72" spans="1:6" ht="15">
      <c r="A72" s="517"/>
      <c r="B72" s="518"/>
      <c r="C72" s="268">
        <v>15</v>
      </c>
      <c r="D72" s="253" t="s">
        <v>553</v>
      </c>
      <c r="E72" s="519"/>
      <c r="F72" s="519"/>
    </row>
    <row r="73" spans="1:6" ht="15">
      <c r="A73" s="517"/>
      <c r="B73" s="518"/>
      <c r="C73" s="256">
        <v>16</v>
      </c>
      <c r="D73" s="253" t="s">
        <v>554</v>
      </c>
      <c r="E73" s="519"/>
      <c r="F73" s="519"/>
    </row>
    <row r="74" spans="1:6" ht="15">
      <c r="A74" s="517"/>
      <c r="B74" s="518"/>
      <c r="C74" s="268">
        <v>17</v>
      </c>
      <c r="D74" s="253" t="s">
        <v>574</v>
      </c>
      <c r="E74" s="519"/>
      <c r="F74" s="519"/>
    </row>
    <row r="75" spans="1:6" ht="15">
      <c r="A75" s="517"/>
      <c r="B75" s="518"/>
      <c r="C75" s="268">
        <v>18</v>
      </c>
      <c r="D75" s="253" t="s">
        <v>575</v>
      </c>
      <c r="E75" s="519"/>
      <c r="F75" s="519"/>
    </row>
    <row r="76" spans="1:6" ht="15">
      <c r="A76" s="517"/>
      <c r="B76" s="518"/>
      <c r="C76" s="256">
        <v>19</v>
      </c>
      <c r="D76" s="253" t="s">
        <v>576</v>
      </c>
      <c r="E76" s="519"/>
      <c r="F76" s="519"/>
    </row>
    <row r="77" spans="1:6" ht="30">
      <c r="A77" s="517"/>
      <c r="B77" s="518"/>
      <c r="C77" s="268">
        <v>20</v>
      </c>
      <c r="D77" s="253" t="s">
        <v>577</v>
      </c>
      <c r="E77" s="519"/>
      <c r="F77" s="519"/>
    </row>
    <row r="78" spans="1:6" ht="15">
      <c r="A78" s="517"/>
      <c r="B78" s="518"/>
      <c r="C78" s="268">
        <v>21</v>
      </c>
      <c r="D78" s="253" t="s">
        <v>578</v>
      </c>
      <c r="E78" s="519"/>
      <c r="F78" s="519"/>
    </row>
    <row r="79" spans="1:6" ht="15">
      <c r="A79" s="517"/>
      <c r="B79" s="518"/>
      <c r="C79" s="256">
        <v>22</v>
      </c>
      <c r="D79" s="253" t="s">
        <v>579</v>
      </c>
      <c r="E79" s="519"/>
      <c r="F79" s="519"/>
    </row>
    <row r="80" spans="1:6" ht="15">
      <c r="A80" s="517"/>
      <c r="B80" s="518"/>
      <c r="C80" s="268">
        <v>23</v>
      </c>
      <c r="D80" s="253" t="s">
        <v>580</v>
      </c>
      <c r="E80" s="519"/>
      <c r="F80" s="519"/>
    </row>
    <row r="81" spans="1:6" ht="15">
      <c r="A81" s="517"/>
      <c r="B81" s="518"/>
      <c r="C81" s="268">
        <v>24</v>
      </c>
      <c r="D81" s="253" t="s">
        <v>581</v>
      </c>
      <c r="E81" s="519"/>
      <c r="F81" s="519"/>
    </row>
    <row r="82" spans="1:6" ht="15">
      <c r="A82" s="517"/>
      <c r="B82" s="518"/>
      <c r="C82" s="256">
        <v>25</v>
      </c>
      <c r="D82" s="253" t="s">
        <v>582</v>
      </c>
      <c r="E82" s="519"/>
      <c r="F82" s="519"/>
    </row>
    <row r="83" spans="1:6" ht="15">
      <c r="A83" s="517"/>
      <c r="B83" s="518"/>
      <c r="C83" s="268">
        <v>26</v>
      </c>
      <c r="D83" s="253" t="s">
        <v>583</v>
      </c>
      <c r="E83" s="519"/>
      <c r="F83" s="519"/>
    </row>
    <row r="84" spans="1:6" ht="15">
      <c r="A84" s="517"/>
      <c r="B84" s="518"/>
      <c r="C84" s="268">
        <v>27</v>
      </c>
      <c r="D84" s="253" t="s">
        <v>584</v>
      </c>
      <c r="E84" s="519"/>
      <c r="F84" s="519"/>
    </row>
    <row r="85" spans="1:6" ht="15">
      <c r="A85" s="517"/>
      <c r="B85" s="518"/>
      <c r="C85" s="256">
        <v>28</v>
      </c>
      <c r="D85" s="253" t="s">
        <v>585</v>
      </c>
      <c r="E85" s="519"/>
      <c r="F85" s="519"/>
    </row>
    <row r="86" spans="1:6" ht="15">
      <c r="A86" s="517"/>
      <c r="B86" s="518"/>
      <c r="C86" s="268">
        <v>29</v>
      </c>
      <c r="D86" s="253" t="s">
        <v>586</v>
      </c>
      <c r="E86" s="519"/>
      <c r="F86" s="519"/>
    </row>
    <row r="87" spans="1:6" ht="15">
      <c r="A87" s="517"/>
      <c r="B87" s="518"/>
      <c r="C87" s="268">
        <v>30</v>
      </c>
      <c r="D87" s="253" t="s">
        <v>587</v>
      </c>
      <c r="E87" s="519"/>
      <c r="F87" s="519"/>
    </row>
    <row r="88" spans="1:6" ht="30">
      <c r="A88" s="517"/>
      <c r="B88" s="518"/>
      <c r="C88" s="256">
        <v>31</v>
      </c>
      <c r="D88" s="253" t="s">
        <v>588</v>
      </c>
      <c r="E88" s="519"/>
      <c r="F88" s="519"/>
    </row>
    <row r="89" spans="1:6" ht="15">
      <c r="A89" s="517"/>
      <c r="B89" s="518"/>
      <c r="C89" s="268">
        <v>32</v>
      </c>
      <c r="D89" s="253" t="s">
        <v>589</v>
      </c>
      <c r="E89" s="519"/>
      <c r="F89" s="519"/>
    </row>
    <row r="90" spans="1:6" ht="15">
      <c r="A90" s="517"/>
      <c r="B90" s="518"/>
      <c r="C90" s="268">
        <v>33</v>
      </c>
      <c r="D90" s="253" t="s">
        <v>590</v>
      </c>
      <c r="E90" s="519"/>
      <c r="F90" s="519"/>
    </row>
    <row r="91" spans="1:6" ht="15">
      <c r="A91" s="517"/>
      <c r="B91" s="518"/>
      <c r="C91" s="256">
        <v>34</v>
      </c>
      <c r="D91" s="253" t="s">
        <v>591</v>
      </c>
      <c r="E91" s="519"/>
      <c r="F91" s="519"/>
    </row>
    <row r="92" spans="1:6" ht="15">
      <c r="A92" s="517"/>
      <c r="B92" s="518"/>
      <c r="C92" s="268">
        <v>35</v>
      </c>
      <c r="D92" s="253" t="s">
        <v>592</v>
      </c>
      <c r="E92" s="519"/>
      <c r="F92" s="519"/>
    </row>
    <row r="93" spans="1:6" ht="15">
      <c r="A93" s="517"/>
      <c r="B93" s="518"/>
      <c r="C93" s="268">
        <v>36</v>
      </c>
      <c r="D93" s="253" t="s">
        <v>593</v>
      </c>
      <c r="E93" s="519"/>
      <c r="F93" s="519"/>
    </row>
    <row r="94" spans="1:6" ht="15">
      <c r="A94" s="517"/>
      <c r="B94" s="518"/>
      <c r="C94" s="256">
        <v>37</v>
      </c>
      <c r="D94" s="253" t="s">
        <v>594</v>
      </c>
      <c r="E94" s="519"/>
      <c r="F94" s="519"/>
    </row>
    <row r="95" spans="1:6" ht="16.5" customHeight="1">
      <c r="A95" s="517"/>
      <c r="B95" s="518"/>
      <c r="C95" s="268">
        <v>38</v>
      </c>
      <c r="D95" s="253" t="s">
        <v>595</v>
      </c>
      <c r="E95" s="519"/>
      <c r="F95" s="519"/>
    </row>
    <row r="96" spans="1:6" ht="15">
      <c r="A96" s="517"/>
      <c r="B96" s="518"/>
      <c r="C96" s="268">
        <v>39</v>
      </c>
      <c r="D96" s="253" t="s">
        <v>596</v>
      </c>
      <c r="E96" s="519"/>
      <c r="F96" s="519"/>
    </row>
    <row r="97" spans="1:6" ht="15">
      <c r="A97" s="517"/>
      <c r="B97" s="518"/>
      <c r="C97" s="256">
        <v>40</v>
      </c>
      <c r="D97" s="253" t="s">
        <v>597</v>
      </c>
      <c r="E97" s="519"/>
      <c r="F97" s="519"/>
    </row>
    <row r="98" spans="1:6" ht="15">
      <c r="A98" s="517"/>
      <c r="B98" s="518"/>
      <c r="C98" s="268">
        <v>41</v>
      </c>
      <c r="D98" s="253" t="s">
        <v>598</v>
      </c>
      <c r="E98" s="519"/>
      <c r="F98" s="519"/>
    </row>
    <row r="99" spans="1:6" ht="15">
      <c r="A99" s="517"/>
      <c r="B99" s="518"/>
      <c r="C99" s="268">
        <v>42</v>
      </c>
      <c r="D99" s="253" t="s">
        <v>599</v>
      </c>
      <c r="E99" s="519"/>
      <c r="F99" s="519"/>
    </row>
    <row r="100" spans="1:6" ht="16.5" customHeight="1">
      <c r="A100" s="517"/>
      <c r="B100" s="518"/>
      <c r="C100" s="256">
        <v>43</v>
      </c>
      <c r="D100" s="253" t="s">
        <v>600</v>
      </c>
      <c r="E100" s="519"/>
      <c r="F100" s="519"/>
    </row>
    <row r="101" spans="1:6" ht="15">
      <c r="A101" s="517"/>
      <c r="B101" s="518"/>
      <c r="C101" s="268">
        <v>44</v>
      </c>
      <c r="D101" s="253" t="s">
        <v>601</v>
      </c>
      <c r="E101" s="519"/>
      <c r="F101" s="519"/>
    </row>
    <row r="102" spans="1:6" ht="30">
      <c r="A102" s="517"/>
      <c r="B102" s="518"/>
      <c r="C102" s="268">
        <v>45</v>
      </c>
      <c r="D102" s="253" t="s">
        <v>602</v>
      </c>
      <c r="E102" s="519"/>
      <c r="F102" s="519"/>
    </row>
    <row r="103" spans="1:6" ht="16.5" customHeight="1">
      <c r="A103" s="517"/>
      <c r="B103" s="518"/>
      <c r="C103" s="256">
        <v>46</v>
      </c>
      <c r="D103" s="253" t="s">
        <v>603</v>
      </c>
      <c r="E103" s="519"/>
      <c r="F103" s="519"/>
    </row>
    <row r="104" spans="1:6" ht="15">
      <c r="A104" s="517"/>
      <c r="B104" s="518"/>
      <c r="C104" s="268">
        <v>47</v>
      </c>
      <c r="D104" s="253" t="s">
        <v>604</v>
      </c>
      <c r="E104" s="519"/>
      <c r="F104" s="519"/>
    </row>
    <row r="105" spans="1:6" ht="15">
      <c r="A105" s="517"/>
      <c r="B105" s="518"/>
      <c r="C105" s="268">
        <v>48</v>
      </c>
      <c r="D105" s="253" t="s">
        <v>605</v>
      </c>
      <c r="E105" s="519"/>
      <c r="F105" s="519"/>
    </row>
    <row r="106" spans="1:6" ht="30">
      <c r="A106" s="517"/>
      <c r="B106" s="518"/>
      <c r="C106" s="256">
        <v>49</v>
      </c>
      <c r="D106" s="253" t="s">
        <v>471</v>
      </c>
      <c r="E106" s="519"/>
      <c r="F106" s="519"/>
    </row>
    <row r="107" spans="1:6" ht="15">
      <c r="A107" s="517"/>
      <c r="B107" s="518"/>
      <c r="C107" s="268">
        <v>50</v>
      </c>
      <c r="D107" s="253" t="s">
        <v>1280</v>
      </c>
      <c r="E107" s="519"/>
      <c r="F107" s="519"/>
    </row>
    <row r="108" spans="1:6" ht="45">
      <c r="A108" s="517"/>
      <c r="B108" s="518"/>
      <c r="C108" s="268">
        <v>51</v>
      </c>
      <c r="D108" s="253" t="s">
        <v>1178</v>
      </c>
      <c r="E108" s="519"/>
      <c r="F108" s="519"/>
    </row>
    <row r="109" spans="1:6" s="3" customFormat="1" ht="15">
      <c r="A109" s="517" t="s">
        <v>985</v>
      </c>
      <c r="B109" s="524" t="s">
        <v>223</v>
      </c>
      <c r="C109" s="256">
        <v>1</v>
      </c>
      <c r="D109" s="253" t="s">
        <v>37</v>
      </c>
      <c r="E109" s="519">
        <v>2</v>
      </c>
      <c r="F109" s="519" t="s">
        <v>513</v>
      </c>
    </row>
    <row r="110" spans="1:6" ht="15">
      <c r="A110" s="517"/>
      <c r="B110" s="524"/>
      <c r="C110" s="268">
        <v>2</v>
      </c>
      <c r="D110" s="253" t="s">
        <v>38</v>
      </c>
      <c r="E110" s="519"/>
      <c r="F110" s="519"/>
    </row>
    <row r="111" spans="1:6" s="269" customFormat="1" ht="15">
      <c r="A111" s="517" t="s">
        <v>986</v>
      </c>
      <c r="B111" s="520" t="s">
        <v>224</v>
      </c>
      <c r="C111" s="256">
        <v>1</v>
      </c>
      <c r="D111" s="253" t="s">
        <v>1179</v>
      </c>
      <c r="E111" s="519">
        <v>2</v>
      </c>
      <c r="F111" s="519" t="s">
        <v>512</v>
      </c>
    </row>
    <row r="112" spans="1:6" ht="15">
      <c r="A112" s="517"/>
      <c r="B112" s="520"/>
      <c r="C112" s="254">
        <v>2</v>
      </c>
      <c r="D112" s="253" t="s">
        <v>1180</v>
      </c>
      <c r="E112" s="519"/>
      <c r="F112" s="519"/>
    </row>
    <row r="113" spans="1:6" s="269" customFormat="1" ht="32.25" customHeight="1">
      <c r="A113" s="303" t="s">
        <v>448</v>
      </c>
      <c r="B113" s="270" t="s">
        <v>225</v>
      </c>
      <c r="C113" s="256">
        <v>1</v>
      </c>
      <c r="D113" s="334" t="s">
        <v>33</v>
      </c>
      <c r="E113" s="256">
        <v>1</v>
      </c>
      <c r="F113" s="256" t="s">
        <v>512</v>
      </c>
    </row>
    <row r="114" spans="1:6" s="269" customFormat="1" ht="15">
      <c r="A114" s="517" t="s">
        <v>987</v>
      </c>
      <c r="B114" s="520" t="s">
        <v>226</v>
      </c>
      <c r="C114" s="256">
        <v>1</v>
      </c>
      <c r="D114" s="253" t="s">
        <v>1181</v>
      </c>
      <c r="E114" s="519">
        <v>4</v>
      </c>
      <c r="F114" s="519" t="s">
        <v>512</v>
      </c>
    </row>
    <row r="115" spans="1:6" s="5" customFormat="1" ht="14.25" customHeight="1">
      <c r="A115" s="517"/>
      <c r="B115" s="520"/>
      <c r="C115" s="254">
        <v>2</v>
      </c>
      <c r="D115" s="253" t="s">
        <v>1182</v>
      </c>
      <c r="E115" s="519"/>
      <c r="F115" s="519"/>
    </row>
    <row r="116" spans="1:6" s="5" customFormat="1" ht="15">
      <c r="A116" s="517"/>
      <c r="B116" s="520"/>
      <c r="C116" s="254">
        <v>3</v>
      </c>
      <c r="D116" s="253" t="s">
        <v>1183</v>
      </c>
      <c r="E116" s="519"/>
      <c r="F116" s="519"/>
    </row>
    <row r="117" spans="1:6" s="5" customFormat="1" ht="15">
      <c r="A117" s="517"/>
      <c r="B117" s="520"/>
      <c r="C117" s="254">
        <v>4</v>
      </c>
      <c r="D117" s="253" t="s">
        <v>1184</v>
      </c>
      <c r="E117" s="519"/>
      <c r="F117" s="519"/>
    </row>
    <row r="118" spans="1:6" s="269" customFormat="1" ht="15.75">
      <c r="A118" s="303" t="s">
        <v>988</v>
      </c>
      <c r="B118" s="270" t="s">
        <v>1109</v>
      </c>
      <c r="C118" s="256">
        <v>1</v>
      </c>
      <c r="D118" s="272" t="s">
        <v>40</v>
      </c>
      <c r="E118" s="256">
        <v>1</v>
      </c>
      <c r="F118" s="256" t="s">
        <v>512</v>
      </c>
    </row>
    <row r="119" spans="1:6" s="269" customFormat="1" ht="15">
      <c r="A119" s="517" t="s">
        <v>989</v>
      </c>
      <c r="B119" s="520" t="s">
        <v>12</v>
      </c>
      <c r="C119" s="256">
        <v>1</v>
      </c>
      <c r="D119" s="334" t="s">
        <v>39</v>
      </c>
      <c r="E119" s="519">
        <v>3</v>
      </c>
      <c r="F119" s="519" t="s">
        <v>512</v>
      </c>
    </row>
    <row r="120" spans="1:6" s="5" customFormat="1" ht="15">
      <c r="A120" s="517"/>
      <c r="B120" s="520"/>
      <c r="C120" s="254">
        <v>2</v>
      </c>
      <c r="D120" s="253" t="s">
        <v>1185</v>
      </c>
      <c r="E120" s="519"/>
      <c r="F120" s="519"/>
    </row>
    <row r="121" spans="1:6" s="5" customFormat="1" ht="15">
      <c r="A121" s="517"/>
      <c r="B121" s="520"/>
      <c r="C121" s="254">
        <v>3</v>
      </c>
      <c r="D121" s="253" t="s">
        <v>1186</v>
      </c>
      <c r="E121" s="519"/>
      <c r="F121" s="519"/>
    </row>
    <row r="122" spans="1:6" s="269" customFormat="1" ht="30">
      <c r="A122" s="306" t="s">
        <v>990</v>
      </c>
      <c r="B122" s="270" t="s">
        <v>962</v>
      </c>
      <c r="C122" s="256">
        <v>1</v>
      </c>
      <c r="D122" s="272" t="s">
        <v>1187</v>
      </c>
      <c r="E122" s="273">
        <v>1</v>
      </c>
      <c r="F122" s="271"/>
    </row>
    <row r="123" spans="1:6" ht="60">
      <c r="A123" s="523">
        <v>24</v>
      </c>
      <c r="B123" s="522" t="s">
        <v>998</v>
      </c>
      <c r="C123" s="268">
        <v>1</v>
      </c>
      <c r="D123" s="253" t="s">
        <v>606</v>
      </c>
      <c r="E123" s="521">
        <v>9</v>
      </c>
      <c r="F123" s="521" t="s">
        <v>513</v>
      </c>
    </row>
    <row r="124" spans="1:6" ht="45">
      <c r="A124" s="523"/>
      <c r="B124" s="522"/>
      <c r="C124" s="268">
        <v>2</v>
      </c>
      <c r="D124" s="253" t="s">
        <v>607</v>
      </c>
      <c r="E124" s="521"/>
      <c r="F124" s="521"/>
    </row>
    <row r="125" spans="1:6" ht="45">
      <c r="A125" s="523"/>
      <c r="B125" s="522"/>
      <c r="C125" s="268">
        <v>3</v>
      </c>
      <c r="D125" s="253" t="s">
        <v>608</v>
      </c>
      <c r="E125" s="521"/>
      <c r="F125" s="521"/>
    </row>
    <row r="126" spans="1:6" ht="45">
      <c r="A126" s="523"/>
      <c r="B126" s="522"/>
      <c r="C126" s="268">
        <v>4</v>
      </c>
      <c r="D126" s="253" t="s">
        <v>609</v>
      </c>
      <c r="E126" s="521"/>
      <c r="F126" s="521"/>
    </row>
    <row r="127" spans="1:6" ht="45">
      <c r="A127" s="523"/>
      <c r="B127" s="522"/>
      <c r="C127" s="268">
        <v>5</v>
      </c>
      <c r="D127" s="253" t="s">
        <v>610</v>
      </c>
      <c r="E127" s="521"/>
      <c r="F127" s="521"/>
    </row>
    <row r="128" spans="1:6" ht="34.5" customHeight="1">
      <c r="A128" s="523"/>
      <c r="B128" s="522"/>
      <c r="C128" s="268">
        <v>6</v>
      </c>
      <c r="D128" s="258" t="s">
        <v>611</v>
      </c>
      <c r="E128" s="521"/>
      <c r="F128" s="521"/>
    </row>
    <row r="129" spans="1:6" ht="33.75" customHeight="1">
      <c r="A129" s="523"/>
      <c r="B129" s="522"/>
      <c r="C129" s="268">
        <v>7</v>
      </c>
      <c r="D129" s="258" t="s">
        <v>612</v>
      </c>
      <c r="E129" s="521"/>
      <c r="F129" s="521"/>
    </row>
    <row r="130" spans="1:6" ht="45">
      <c r="A130" s="523"/>
      <c r="B130" s="522"/>
      <c r="C130" s="268">
        <v>8</v>
      </c>
      <c r="D130" s="253" t="s">
        <v>613</v>
      </c>
      <c r="E130" s="521"/>
      <c r="F130" s="521"/>
    </row>
    <row r="131" spans="1:6" ht="45">
      <c r="A131" s="523"/>
      <c r="B131" s="522"/>
      <c r="C131" s="268">
        <v>9</v>
      </c>
      <c r="D131" s="258" t="s">
        <v>614</v>
      </c>
      <c r="E131" s="521"/>
      <c r="F131" s="521"/>
    </row>
    <row r="132" spans="1:6" s="269" customFormat="1" ht="15">
      <c r="A132" s="517" t="s">
        <v>992</v>
      </c>
      <c r="B132" s="520" t="s">
        <v>240</v>
      </c>
      <c r="C132" s="256">
        <v>1</v>
      </c>
      <c r="D132" s="253" t="s">
        <v>297</v>
      </c>
      <c r="E132" s="519">
        <v>40</v>
      </c>
      <c r="F132" s="519" t="s">
        <v>512</v>
      </c>
    </row>
    <row r="133" spans="1:6" s="3" customFormat="1" ht="15">
      <c r="A133" s="517"/>
      <c r="B133" s="520"/>
      <c r="C133" s="254">
        <v>2</v>
      </c>
      <c r="D133" s="253" t="s">
        <v>1231</v>
      </c>
      <c r="E133" s="519"/>
      <c r="F133" s="519"/>
    </row>
    <row r="134" spans="1:6" s="3" customFormat="1" ht="15">
      <c r="A134" s="517"/>
      <c r="B134" s="520"/>
      <c r="C134" s="254">
        <v>3</v>
      </c>
      <c r="D134" s="253" t="s">
        <v>1253</v>
      </c>
      <c r="E134" s="519"/>
      <c r="F134" s="519"/>
    </row>
    <row r="135" spans="1:6" s="3" customFormat="1" ht="15">
      <c r="A135" s="517"/>
      <c r="B135" s="520"/>
      <c r="C135" s="254">
        <v>4</v>
      </c>
      <c r="D135" s="253" t="s">
        <v>1232</v>
      </c>
      <c r="E135" s="519"/>
      <c r="F135" s="519"/>
    </row>
    <row r="136" spans="1:6" s="3" customFormat="1" ht="15">
      <c r="A136" s="517"/>
      <c r="B136" s="520"/>
      <c r="C136" s="254">
        <v>5</v>
      </c>
      <c r="D136" s="253" t="s">
        <v>1228</v>
      </c>
      <c r="E136" s="519"/>
      <c r="F136" s="519"/>
    </row>
    <row r="137" spans="1:6" s="3" customFormat="1" ht="15">
      <c r="A137" s="517"/>
      <c r="B137" s="520"/>
      <c r="C137" s="254">
        <v>6</v>
      </c>
      <c r="D137" s="253" t="s">
        <v>906</v>
      </c>
      <c r="E137" s="519"/>
      <c r="F137" s="519"/>
    </row>
    <row r="138" spans="1:6" s="3" customFormat="1" ht="15">
      <c r="A138" s="517"/>
      <c r="B138" s="520"/>
      <c r="C138" s="254">
        <v>7</v>
      </c>
      <c r="D138" s="253" t="s">
        <v>299</v>
      </c>
      <c r="E138" s="519"/>
      <c r="F138" s="519"/>
    </row>
    <row r="139" spans="1:6" s="3" customFormat="1" ht="15">
      <c r="A139" s="517"/>
      <c r="B139" s="520"/>
      <c r="C139" s="254">
        <v>8</v>
      </c>
      <c r="D139" s="253" t="s">
        <v>300</v>
      </c>
      <c r="E139" s="519"/>
      <c r="F139" s="519"/>
    </row>
    <row r="140" spans="1:6" s="3" customFormat="1" ht="15">
      <c r="A140" s="517"/>
      <c r="B140" s="520"/>
      <c r="C140" s="254">
        <v>9</v>
      </c>
      <c r="D140" s="253" t="s">
        <v>907</v>
      </c>
      <c r="E140" s="519"/>
      <c r="F140" s="519"/>
    </row>
    <row r="141" spans="1:6" s="3" customFormat="1" ht="15">
      <c r="A141" s="517"/>
      <c r="B141" s="520"/>
      <c r="C141" s="254">
        <v>10</v>
      </c>
      <c r="D141" s="253" t="s">
        <v>1230</v>
      </c>
      <c r="E141" s="519"/>
      <c r="F141" s="519"/>
    </row>
    <row r="142" spans="1:6" s="3" customFormat="1" ht="15">
      <c r="A142" s="517"/>
      <c r="B142" s="520"/>
      <c r="C142" s="254">
        <v>11</v>
      </c>
      <c r="D142" s="253" t="s">
        <v>3</v>
      </c>
      <c r="E142" s="519"/>
      <c r="F142" s="519"/>
    </row>
    <row r="143" spans="1:6" s="3" customFormat="1" ht="15">
      <c r="A143" s="517"/>
      <c r="B143" s="520"/>
      <c r="C143" s="254">
        <v>12</v>
      </c>
      <c r="D143" s="253" t="s">
        <v>908</v>
      </c>
      <c r="E143" s="519"/>
      <c r="F143" s="519"/>
    </row>
    <row r="144" spans="1:6" s="3" customFormat="1" ht="15">
      <c r="A144" s="517"/>
      <c r="B144" s="520"/>
      <c r="C144" s="254">
        <v>13</v>
      </c>
      <c r="D144" s="253" t="s">
        <v>909</v>
      </c>
      <c r="E144" s="519"/>
      <c r="F144" s="519"/>
    </row>
    <row r="145" spans="1:6" s="3" customFormat="1" ht="15">
      <c r="A145" s="517"/>
      <c r="B145" s="520"/>
      <c r="C145" s="254">
        <v>14</v>
      </c>
      <c r="D145" s="253" t="s">
        <v>910</v>
      </c>
      <c r="E145" s="519"/>
      <c r="F145" s="519"/>
    </row>
    <row r="146" spans="1:6" s="3" customFormat="1" ht="15">
      <c r="A146" s="517"/>
      <c r="B146" s="520"/>
      <c r="C146" s="254">
        <v>15</v>
      </c>
      <c r="D146" s="253" t="s">
        <v>911</v>
      </c>
      <c r="E146" s="519"/>
      <c r="F146" s="519"/>
    </row>
    <row r="147" spans="1:6" s="3" customFormat="1" ht="15">
      <c r="A147" s="517"/>
      <c r="B147" s="520"/>
      <c r="C147" s="254">
        <v>16</v>
      </c>
      <c r="D147" s="253" t="s">
        <v>912</v>
      </c>
      <c r="E147" s="519"/>
      <c r="F147" s="519"/>
    </row>
    <row r="148" spans="1:6" s="3" customFormat="1" ht="15">
      <c r="A148" s="517"/>
      <c r="B148" s="520"/>
      <c r="C148" s="254">
        <v>17</v>
      </c>
      <c r="D148" s="253" t="s">
        <v>7</v>
      </c>
      <c r="E148" s="519"/>
      <c r="F148" s="519"/>
    </row>
    <row r="149" spans="1:6" s="3" customFormat="1" ht="15">
      <c r="A149" s="517"/>
      <c r="B149" s="520"/>
      <c r="C149" s="254">
        <v>18</v>
      </c>
      <c r="D149" s="253" t="s">
        <v>8</v>
      </c>
      <c r="E149" s="519"/>
      <c r="F149" s="519"/>
    </row>
    <row r="150" spans="1:6" s="3" customFormat="1" ht="15">
      <c r="A150" s="517"/>
      <c r="B150" s="520"/>
      <c r="C150" s="254">
        <v>19</v>
      </c>
      <c r="D150" s="253" t="s">
        <v>9</v>
      </c>
      <c r="E150" s="519"/>
      <c r="F150" s="519"/>
    </row>
    <row r="151" spans="1:6" s="3" customFormat="1" ht="15">
      <c r="A151" s="517"/>
      <c r="B151" s="520"/>
      <c r="C151" s="254">
        <v>20</v>
      </c>
      <c r="D151" s="253" t="s">
        <v>1229</v>
      </c>
      <c r="E151" s="519"/>
      <c r="F151" s="519"/>
    </row>
    <row r="152" spans="1:6" s="3" customFormat="1" ht="15">
      <c r="A152" s="517"/>
      <c r="B152" s="520"/>
      <c r="C152" s="254">
        <v>21</v>
      </c>
      <c r="D152" s="253" t="s">
        <v>913</v>
      </c>
      <c r="E152" s="519"/>
      <c r="F152" s="519"/>
    </row>
    <row r="153" spans="1:6" s="3" customFormat="1" ht="15">
      <c r="A153" s="517"/>
      <c r="B153" s="520"/>
      <c r="C153" s="254">
        <v>22</v>
      </c>
      <c r="D153" s="253" t="s">
        <v>296</v>
      </c>
      <c r="E153" s="519"/>
      <c r="F153" s="519"/>
    </row>
    <row r="154" spans="1:6" s="3" customFormat="1" ht="15">
      <c r="A154" s="517"/>
      <c r="B154" s="520"/>
      <c r="C154" s="254">
        <v>23</v>
      </c>
      <c r="D154" s="253" t="s">
        <v>914</v>
      </c>
      <c r="E154" s="519"/>
      <c r="F154" s="519"/>
    </row>
    <row r="155" spans="1:6" s="3" customFormat="1" ht="15">
      <c r="A155" s="517"/>
      <c r="B155" s="520"/>
      <c r="C155" s="254">
        <v>24</v>
      </c>
      <c r="D155" s="253" t="s">
        <v>915</v>
      </c>
      <c r="E155" s="519"/>
      <c r="F155" s="519"/>
    </row>
    <row r="156" spans="1:6" s="3" customFormat="1" ht="15">
      <c r="A156" s="517"/>
      <c r="B156" s="520"/>
      <c r="C156" s="254">
        <v>25</v>
      </c>
      <c r="D156" s="253" t="s">
        <v>916</v>
      </c>
      <c r="E156" s="519"/>
      <c r="F156" s="519"/>
    </row>
    <row r="157" spans="1:6" s="3" customFormat="1" ht="15">
      <c r="A157" s="517"/>
      <c r="B157" s="520"/>
      <c r="C157" s="254">
        <v>26</v>
      </c>
      <c r="D157" s="253" t="s">
        <v>307</v>
      </c>
      <c r="E157" s="519"/>
      <c r="F157" s="519"/>
    </row>
    <row r="158" spans="1:6" s="3" customFormat="1" ht="15">
      <c r="A158" s="517"/>
      <c r="B158" s="520"/>
      <c r="C158" s="254">
        <v>27</v>
      </c>
      <c r="D158" s="253" t="s">
        <v>917</v>
      </c>
      <c r="E158" s="519"/>
      <c r="F158" s="519"/>
    </row>
    <row r="159" spans="1:6" s="3" customFormat="1" ht="15">
      <c r="A159" s="517"/>
      <c r="B159" s="520"/>
      <c r="C159" s="254">
        <v>28</v>
      </c>
      <c r="D159" s="124" t="s">
        <v>918</v>
      </c>
      <c r="E159" s="519"/>
      <c r="F159" s="519"/>
    </row>
    <row r="160" spans="1:6" s="3" customFormat="1" ht="15">
      <c r="A160" s="517"/>
      <c r="B160" s="520"/>
      <c r="C160" s="254">
        <v>29</v>
      </c>
      <c r="D160" s="253" t="s">
        <v>919</v>
      </c>
      <c r="E160" s="519"/>
      <c r="F160" s="519"/>
    </row>
    <row r="161" spans="1:6" s="3" customFormat="1" ht="15">
      <c r="A161" s="517"/>
      <c r="B161" s="520"/>
      <c r="C161" s="254">
        <v>30</v>
      </c>
      <c r="D161" s="253" t="s">
        <v>302</v>
      </c>
      <c r="E161" s="519"/>
      <c r="F161" s="519"/>
    </row>
    <row r="162" spans="1:6" s="3" customFormat="1" ht="15">
      <c r="A162" s="517"/>
      <c r="B162" s="520"/>
      <c r="C162" s="254">
        <v>31</v>
      </c>
      <c r="D162" s="253" t="s">
        <v>303</v>
      </c>
      <c r="E162" s="519"/>
      <c r="F162" s="519"/>
    </row>
    <row r="163" spans="1:6" s="3" customFormat="1" ht="15">
      <c r="A163" s="517"/>
      <c r="B163" s="520"/>
      <c r="C163" s="254">
        <v>32</v>
      </c>
      <c r="D163" s="253" t="s">
        <v>304</v>
      </c>
      <c r="E163" s="519"/>
      <c r="F163" s="519"/>
    </row>
    <row r="164" spans="1:6" s="3" customFormat="1" ht="15">
      <c r="A164" s="517"/>
      <c r="B164" s="520"/>
      <c r="C164" s="254">
        <v>33</v>
      </c>
      <c r="D164" s="253" t="s">
        <v>305</v>
      </c>
      <c r="E164" s="519"/>
      <c r="F164" s="519"/>
    </row>
    <row r="165" spans="1:6" s="3" customFormat="1" ht="15">
      <c r="A165" s="517"/>
      <c r="B165" s="520"/>
      <c r="C165" s="254">
        <v>34</v>
      </c>
      <c r="D165" s="253" t="s">
        <v>920</v>
      </c>
      <c r="E165" s="519"/>
      <c r="F165" s="519"/>
    </row>
    <row r="166" spans="1:6" s="3" customFormat="1" ht="15">
      <c r="A166" s="517"/>
      <c r="B166" s="520"/>
      <c r="C166" s="254">
        <v>35</v>
      </c>
      <c r="D166" s="253" t="s">
        <v>921</v>
      </c>
      <c r="E166" s="519"/>
      <c r="F166" s="519"/>
    </row>
    <row r="167" spans="1:6" s="3" customFormat="1" ht="15">
      <c r="A167" s="517"/>
      <c r="B167" s="520"/>
      <c r="C167" s="254">
        <v>36</v>
      </c>
      <c r="D167" s="253" t="s">
        <v>922</v>
      </c>
      <c r="E167" s="519"/>
      <c r="F167" s="519"/>
    </row>
    <row r="168" spans="1:6" s="3" customFormat="1" ht="15">
      <c r="A168" s="517"/>
      <c r="B168" s="520"/>
      <c r="C168" s="254">
        <v>37</v>
      </c>
      <c r="D168" s="253" t="s">
        <v>923</v>
      </c>
      <c r="E168" s="519"/>
      <c r="F168" s="519"/>
    </row>
    <row r="169" spans="1:6" s="3" customFormat="1" ht="15">
      <c r="A169" s="517"/>
      <c r="B169" s="520"/>
      <c r="C169" s="254">
        <v>38</v>
      </c>
      <c r="D169" s="253" t="s">
        <v>1001</v>
      </c>
      <c r="E169" s="519"/>
      <c r="F169" s="519"/>
    </row>
    <row r="170" spans="1:9" s="3" customFormat="1" ht="15">
      <c r="A170" s="517"/>
      <c r="B170" s="520"/>
      <c r="C170" s="254">
        <v>39</v>
      </c>
      <c r="D170" s="253" t="s">
        <v>1002</v>
      </c>
      <c r="E170" s="519"/>
      <c r="F170" s="519"/>
      <c r="G170" s="274"/>
      <c r="H170" s="275"/>
      <c r="I170" s="276"/>
    </row>
    <row r="171" spans="1:9" s="3" customFormat="1" ht="15">
      <c r="A171" s="517"/>
      <c r="B171" s="520"/>
      <c r="C171" s="254">
        <v>40</v>
      </c>
      <c r="D171" s="253" t="s">
        <v>473</v>
      </c>
      <c r="E171" s="519"/>
      <c r="F171" s="519"/>
      <c r="G171" s="274"/>
      <c r="H171" s="275"/>
      <c r="I171" s="276"/>
    </row>
    <row r="172" spans="1:6" s="269" customFormat="1" ht="15">
      <c r="A172" s="517" t="s">
        <v>993</v>
      </c>
      <c r="B172" s="520" t="s">
        <v>241</v>
      </c>
      <c r="C172" s="256">
        <v>1</v>
      </c>
      <c r="D172" s="253" t="s">
        <v>999</v>
      </c>
      <c r="E172" s="519">
        <v>8</v>
      </c>
      <c r="F172" s="519" t="s">
        <v>512</v>
      </c>
    </row>
    <row r="173" spans="1:6" ht="15">
      <c r="A173" s="517"/>
      <c r="B173" s="520"/>
      <c r="C173" s="254">
        <v>2</v>
      </c>
      <c r="D173" s="253" t="s">
        <v>924</v>
      </c>
      <c r="E173" s="519"/>
      <c r="F173" s="519"/>
    </row>
    <row r="174" spans="1:6" ht="15">
      <c r="A174" s="517"/>
      <c r="B174" s="520"/>
      <c r="C174" s="254">
        <v>3</v>
      </c>
      <c r="D174" s="253" t="s">
        <v>352</v>
      </c>
      <c r="E174" s="519"/>
      <c r="F174" s="519"/>
    </row>
    <row r="175" spans="1:6" ht="30">
      <c r="A175" s="517"/>
      <c r="B175" s="520"/>
      <c r="C175" s="254">
        <v>4</v>
      </c>
      <c r="D175" s="253" t="s">
        <v>1000</v>
      </c>
      <c r="E175" s="519"/>
      <c r="F175" s="519"/>
    </row>
    <row r="176" spans="1:6" ht="30">
      <c r="A176" s="517"/>
      <c r="B176" s="520"/>
      <c r="C176" s="268">
        <v>5</v>
      </c>
      <c r="D176" s="253" t="s">
        <v>41</v>
      </c>
      <c r="E176" s="519"/>
      <c r="F176" s="519"/>
    </row>
    <row r="177" spans="1:6" ht="15.75" customHeight="1">
      <c r="A177" s="517"/>
      <c r="B177" s="520"/>
      <c r="C177" s="268">
        <v>6</v>
      </c>
      <c r="D177" s="253" t="s">
        <v>1164</v>
      </c>
      <c r="E177" s="519"/>
      <c r="F177" s="519"/>
    </row>
    <row r="178" spans="1:6" ht="30">
      <c r="A178" s="517"/>
      <c r="B178" s="520"/>
      <c r="C178" s="254">
        <v>7</v>
      </c>
      <c r="D178" s="253" t="s">
        <v>34</v>
      </c>
      <c r="E178" s="519"/>
      <c r="F178" s="519"/>
    </row>
    <row r="179" spans="1:6" ht="15">
      <c r="A179" s="517"/>
      <c r="B179" s="520"/>
      <c r="C179" s="254">
        <v>8</v>
      </c>
      <c r="D179" s="253" t="s">
        <v>1188</v>
      </c>
      <c r="E179" s="519"/>
      <c r="F179" s="519"/>
    </row>
    <row r="180" spans="1:6" s="269" customFormat="1" ht="15.75">
      <c r="A180" s="305" t="s">
        <v>531</v>
      </c>
      <c r="B180" s="277" t="s">
        <v>1141</v>
      </c>
      <c r="C180" s="256">
        <v>1</v>
      </c>
      <c r="D180" s="253" t="s">
        <v>905</v>
      </c>
      <c r="E180" s="260">
        <v>1</v>
      </c>
      <c r="F180" s="260" t="s">
        <v>513</v>
      </c>
    </row>
    <row r="181" spans="1:6" s="269" customFormat="1" ht="15.75">
      <c r="A181" s="305" t="s">
        <v>981</v>
      </c>
      <c r="B181" s="277" t="s">
        <v>247</v>
      </c>
      <c r="C181" s="256">
        <v>1</v>
      </c>
      <c r="D181" s="324" t="s">
        <v>1003</v>
      </c>
      <c r="E181" s="260">
        <v>1</v>
      </c>
      <c r="F181" s="260" t="s">
        <v>512</v>
      </c>
    </row>
    <row r="182" spans="1:6" s="269" customFormat="1" ht="15.75">
      <c r="A182" s="305" t="s">
        <v>615</v>
      </c>
      <c r="B182" s="277" t="s">
        <v>236</v>
      </c>
      <c r="C182" s="256">
        <v>1</v>
      </c>
      <c r="D182" s="253" t="s">
        <v>236</v>
      </c>
      <c r="E182" s="260">
        <v>1</v>
      </c>
      <c r="F182" s="260" t="s">
        <v>512</v>
      </c>
    </row>
    <row r="183" spans="1:6" s="279" customFormat="1" ht="15.75">
      <c r="A183" s="305" t="s">
        <v>616</v>
      </c>
      <c r="B183" s="277" t="s">
        <v>237</v>
      </c>
      <c r="C183" s="256">
        <v>1</v>
      </c>
      <c r="D183" s="124" t="s">
        <v>1243</v>
      </c>
      <c r="E183" s="260">
        <v>1</v>
      </c>
      <c r="F183" s="260" t="s">
        <v>512</v>
      </c>
    </row>
    <row r="184" spans="1:6" s="269" customFormat="1" ht="30">
      <c r="A184" s="303" t="s">
        <v>617</v>
      </c>
      <c r="B184" s="280" t="s">
        <v>1148</v>
      </c>
      <c r="C184" s="256">
        <v>1</v>
      </c>
      <c r="D184" s="281" t="s">
        <v>618</v>
      </c>
      <c r="E184" s="256">
        <v>1</v>
      </c>
      <c r="F184" s="256" t="s">
        <v>512</v>
      </c>
    </row>
    <row r="185" spans="1:6" s="115" customFormat="1" ht="15.75">
      <c r="A185" s="303" t="s">
        <v>619</v>
      </c>
      <c r="B185" s="282" t="s">
        <v>978</v>
      </c>
      <c r="C185" s="256">
        <v>1</v>
      </c>
      <c r="D185" s="253" t="s">
        <v>1189</v>
      </c>
      <c r="E185" s="260">
        <v>1</v>
      </c>
      <c r="F185" s="260" t="s">
        <v>512</v>
      </c>
    </row>
    <row r="186" spans="1:6" s="269" customFormat="1" ht="15">
      <c r="A186" s="517" t="s">
        <v>620</v>
      </c>
      <c r="B186" s="518" t="s">
        <v>238</v>
      </c>
      <c r="C186" s="256">
        <v>1</v>
      </c>
      <c r="D186" s="253" t="s">
        <v>1190</v>
      </c>
      <c r="E186" s="519">
        <v>4</v>
      </c>
      <c r="F186" s="519" t="s">
        <v>512</v>
      </c>
    </row>
    <row r="187" spans="1:6" s="5" customFormat="1" ht="15">
      <c r="A187" s="517"/>
      <c r="B187" s="518"/>
      <c r="C187" s="254">
        <v>2</v>
      </c>
      <c r="D187" s="253" t="s">
        <v>474</v>
      </c>
      <c r="E187" s="519"/>
      <c r="F187" s="519"/>
    </row>
    <row r="188" spans="1:6" s="5" customFormat="1" ht="15">
      <c r="A188" s="517"/>
      <c r="B188" s="518"/>
      <c r="C188" s="254">
        <v>3</v>
      </c>
      <c r="D188" s="253" t="s">
        <v>475</v>
      </c>
      <c r="E188" s="519"/>
      <c r="F188" s="519"/>
    </row>
    <row r="189" spans="1:6" s="5" customFormat="1" ht="15.75" customHeight="1">
      <c r="A189" s="517"/>
      <c r="B189" s="518"/>
      <c r="C189" s="254">
        <v>4</v>
      </c>
      <c r="D189" s="253" t="s">
        <v>925</v>
      </c>
      <c r="E189" s="519"/>
      <c r="F189" s="519"/>
    </row>
    <row r="190" spans="1:6" s="269" customFormat="1" ht="30">
      <c r="A190" s="517" t="s">
        <v>621</v>
      </c>
      <c r="B190" s="518" t="s">
        <v>239</v>
      </c>
      <c r="C190" s="256">
        <v>1</v>
      </c>
      <c r="D190" s="253" t="s">
        <v>42</v>
      </c>
      <c r="E190" s="519">
        <v>2</v>
      </c>
      <c r="F190" s="519" t="s">
        <v>512</v>
      </c>
    </row>
    <row r="191" spans="1:6" ht="15">
      <c r="A191" s="517"/>
      <c r="B191" s="518"/>
      <c r="C191" s="254">
        <v>2</v>
      </c>
      <c r="D191" s="253" t="s">
        <v>1191</v>
      </c>
      <c r="E191" s="519"/>
      <c r="F191" s="519"/>
    </row>
    <row r="192" spans="1:6" s="269" customFormat="1" ht="15.75">
      <c r="A192" s="306" t="s">
        <v>622</v>
      </c>
      <c r="B192" s="277" t="s">
        <v>248</v>
      </c>
      <c r="C192" s="256">
        <v>1</v>
      </c>
      <c r="D192" s="324" t="s">
        <v>1004</v>
      </c>
      <c r="E192" s="260">
        <v>1</v>
      </c>
      <c r="F192" s="260" t="s">
        <v>512</v>
      </c>
    </row>
    <row r="193" spans="1:6" s="269" customFormat="1" ht="15.75">
      <c r="A193" s="306" t="s">
        <v>623</v>
      </c>
      <c r="B193" s="277" t="s">
        <v>249</v>
      </c>
      <c r="C193" s="256">
        <v>1</v>
      </c>
      <c r="D193" s="253" t="s">
        <v>476</v>
      </c>
      <c r="E193" s="260">
        <v>1</v>
      </c>
      <c r="F193" s="260" t="s">
        <v>512</v>
      </c>
    </row>
    <row r="194" spans="1:6" ht="15.75">
      <c r="A194" s="307"/>
      <c r="B194" s="72" t="s">
        <v>197</v>
      </c>
      <c r="C194" s="267"/>
      <c r="D194" s="310"/>
      <c r="E194" s="72">
        <f>SUM(E13:E193)</f>
        <v>181</v>
      </c>
      <c r="F194" s="72"/>
    </row>
    <row r="197" spans="1:6" s="287" customFormat="1" ht="15.75">
      <c r="A197" s="284"/>
      <c r="B197" s="285" t="s">
        <v>625</v>
      </c>
      <c r="C197" s="286"/>
      <c r="D197" s="312"/>
      <c r="E197" s="285"/>
      <c r="F197" s="285"/>
    </row>
    <row r="198" spans="1:6" s="287" customFormat="1" ht="31.5">
      <c r="A198" s="284"/>
      <c r="B198" s="285" t="s">
        <v>626</v>
      </c>
      <c r="C198" s="286"/>
      <c r="D198" s="312" t="s">
        <v>627</v>
      </c>
      <c r="E198" s="285" t="s">
        <v>628</v>
      </c>
      <c r="F198" s="285"/>
    </row>
  </sheetData>
  <sheetProtection/>
  <mergeCells count="81">
    <mergeCell ref="E13:E15"/>
    <mergeCell ref="B27:B28"/>
    <mergeCell ref="E27:E28"/>
    <mergeCell ref="F27:F28"/>
    <mergeCell ref="A7:F7"/>
    <mergeCell ref="A8:F8"/>
    <mergeCell ref="A9:F9"/>
    <mergeCell ref="C11:D11"/>
    <mergeCell ref="C12:D12"/>
    <mergeCell ref="A13:A15"/>
    <mergeCell ref="B13:B15"/>
    <mergeCell ref="A34:A35"/>
    <mergeCell ref="B34:B35"/>
    <mergeCell ref="E34:E35"/>
    <mergeCell ref="F34:F35"/>
    <mergeCell ref="F13:F15"/>
    <mergeCell ref="A18:A24"/>
    <mergeCell ref="B18:B24"/>
    <mergeCell ref="E18:E24"/>
    <mergeCell ref="F18:F24"/>
    <mergeCell ref="A27:A28"/>
    <mergeCell ref="F50:F53"/>
    <mergeCell ref="B36:B49"/>
    <mergeCell ref="F29:F31"/>
    <mergeCell ref="A32:A33"/>
    <mergeCell ref="B32:B33"/>
    <mergeCell ref="E32:E33"/>
    <mergeCell ref="F32:F33"/>
    <mergeCell ref="A29:A31"/>
    <mergeCell ref="B29:B31"/>
    <mergeCell ref="E29:E31"/>
    <mergeCell ref="A54:A55"/>
    <mergeCell ref="B54:B55"/>
    <mergeCell ref="E54:E55"/>
    <mergeCell ref="F54:F55"/>
    <mergeCell ref="A36:A49"/>
    <mergeCell ref="E36:E49"/>
    <mergeCell ref="F36:F49"/>
    <mergeCell ref="A50:A53"/>
    <mergeCell ref="B50:B53"/>
    <mergeCell ref="E50:E53"/>
    <mergeCell ref="E58:E108"/>
    <mergeCell ref="F58:F108"/>
    <mergeCell ref="A109:A110"/>
    <mergeCell ref="B109:B110"/>
    <mergeCell ref="E109:E110"/>
    <mergeCell ref="F109:F110"/>
    <mergeCell ref="A58:A108"/>
    <mergeCell ref="B58:B108"/>
    <mergeCell ref="A111:A112"/>
    <mergeCell ref="B111:B112"/>
    <mergeCell ref="E111:E112"/>
    <mergeCell ref="F111:F112"/>
    <mergeCell ref="A114:A117"/>
    <mergeCell ref="B114:B117"/>
    <mergeCell ref="E114:E117"/>
    <mergeCell ref="F114:F117"/>
    <mergeCell ref="A119:A121"/>
    <mergeCell ref="B119:B121"/>
    <mergeCell ref="E119:E121"/>
    <mergeCell ref="F119:F121"/>
    <mergeCell ref="E123:E131"/>
    <mergeCell ref="F123:F131"/>
    <mergeCell ref="B123:B131"/>
    <mergeCell ref="A123:A131"/>
    <mergeCell ref="A132:A171"/>
    <mergeCell ref="B132:B171"/>
    <mergeCell ref="E132:E171"/>
    <mergeCell ref="F132:F171"/>
    <mergeCell ref="A172:A179"/>
    <mergeCell ref="B172:B179"/>
    <mergeCell ref="E172:E179"/>
    <mergeCell ref="F172:F179"/>
    <mergeCell ref="A186:A189"/>
    <mergeCell ref="B186:B189"/>
    <mergeCell ref="F186:F189"/>
    <mergeCell ref="E186:E189"/>
    <mergeCell ref="A190:A191"/>
    <mergeCell ref="B190:B191"/>
    <mergeCell ref="E190:E191"/>
    <mergeCell ref="F190:F191"/>
  </mergeCells>
  <printOptions horizontalCentered="1"/>
  <pageMargins left="0.5902777777777778" right="0.5902777777777778" top="0.5909722222222222" bottom="0.7875" header="0.31527777777777777" footer="0.5118055555555556"/>
  <pageSetup horizontalDpi="300" verticalDpi="300" orientation="portrait" paperSize="9" scale="7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F78"/>
  <sheetViews>
    <sheetView zoomScale="90" zoomScaleNormal="90" zoomScalePageLayoutView="0" workbookViewId="0" topLeftCell="A31">
      <selection activeCell="H38" sqref="H38"/>
    </sheetView>
  </sheetViews>
  <sheetFormatPr defaultColWidth="9.00390625" defaultRowHeight="12.75"/>
  <cols>
    <col min="1" max="1" width="7.00390625" style="13" customWidth="1"/>
    <col min="2" max="2" width="45.625" style="2" customWidth="1"/>
    <col min="3" max="3" width="6.125" style="251" customWidth="1"/>
    <col min="4" max="4" width="44.125" style="330" customWidth="1"/>
    <col min="5" max="5" width="19.00390625" style="2" customWidth="1"/>
    <col min="6" max="6" width="18.00390625" style="251" customWidth="1"/>
    <col min="7" max="16384" width="9.125" style="1" customWidth="1"/>
  </cols>
  <sheetData>
    <row r="1" spans="1:6" s="7" customFormat="1" ht="15.75" customHeight="1">
      <c r="A1" s="180"/>
      <c r="B1" s="74"/>
      <c r="C1" s="250"/>
      <c r="D1" s="322"/>
      <c r="E1" s="173" t="s">
        <v>507</v>
      </c>
      <c r="F1" s="283"/>
    </row>
    <row r="2" spans="1:6" s="7" customFormat="1" ht="18.75">
      <c r="A2" s="180"/>
      <c r="B2" s="74"/>
      <c r="C2" s="250"/>
      <c r="D2" s="322"/>
      <c r="E2" s="173" t="s">
        <v>1274</v>
      </c>
      <c r="F2" s="283"/>
    </row>
    <row r="3" spans="1:6" s="7" customFormat="1" ht="18.75">
      <c r="A3" s="180"/>
      <c r="B3" s="74"/>
      <c r="C3" s="250"/>
      <c r="D3" s="322"/>
      <c r="E3" s="173" t="s">
        <v>533</v>
      </c>
      <c r="F3" s="283"/>
    </row>
    <row r="4" spans="1:6" s="7" customFormat="1" ht="18.75">
      <c r="A4" s="180"/>
      <c r="B4" s="74"/>
      <c r="C4" s="250"/>
      <c r="D4" s="322"/>
      <c r="E4" s="173" t="s">
        <v>534</v>
      </c>
      <c r="F4" s="283"/>
    </row>
    <row r="5" spans="1:6" s="7" customFormat="1" ht="18.75">
      <c r="A5" s="180"/>
      <c r="B5" s="74"/>
      <c r="C5" s="250"/>
      <c r="D5" s="322"/>
      <c r="E5" s="173" t="s">
        <v>508</v>
      </c>
      <c r="F5" s="283"/>
    </row>
    <row r="6" spans="1:6" s="7" customFormat="1" ht="18.75">
      <c r="A6" s="180"/>
      <c r="B6" s="74"/>
      <c r="C6" s="250"/>
      <c r="D6" s="322"/>
      <c r="E6" s="180"/>
      <c r="F6" s="283"/>
    </row>
    <row r="7" spans="1:6" s="7" customFormat="1" ht="18.75">
      <c r="A7" s="479" t="s">
        <v>509</v>
      </c>
      <c r="B7" s="479"/>
      <c r="C7" s="479"/>
      <c r="D7" s="479"/>
      <c r="E7" s="479"/>
      <c r="F7" s="479"/>
    </row>
    <row r="8" spans="1:6" s="7" customFormat="1" ht="18.75">
      <c r="A8" s="479" t="s">
        <v>532</v>
      </c>
      <c r="B8" s="479"/>
      <c r="C8" s="479"/>
      <c r="D8" s="479"/>
      <c r="E8" s="479"/>
      <c r="F8" s="479"/>
    </row>
    <row r="9" spans="1:6" s="7" customFormat="1" ht="17.25" customHeight="1">
      <c r="A9" s="480" t="s">
        <v>511</v>
      </c>
      <c r="B9" s="480"/>
      <c r="C9" s="480"/>
      <c r="D9" s="480"/>
      <c r="E9" s="480"/>
      <c r="F9" s="480"/>
    </row>
    <row r="10" spans="1:6" s="7" customFormat="1" ht="18.75">
      <c r="A10" s="296"/>
      <c r="B10" s="297"/>
      <c r="C10" s="298"/>
      <c r="D10" s="323"/>
      <c r="E10" s="296"/>
      <c r="F10" s="299"/>
    </row>
    <row r="11" spans="1:6" s="316" customFormat="1" ht="48.75" customHeight="1">
      <c r="A11" s="315" t="s">
        <v>253</v>
      </c>
      <c r="B11" s="314" t="s">
        <v>198</v>
      </c>
      <c r="C11" s="527" t="s">
        <v>503</v>
      </c>
      <c r="D11" s="527"/>
      <c r="E11" s="314" t="s">
        <v>504</v>
      </c>
      <c r="F11" s="314" t="s">
        <v>505</v>
      </c>
    </row>
    <row r="12" spans="1:6" s="291" customFormat="1" ht="15">
      <c r="A12" s="300">
        <v>1</v>
      </c>
      <c r="B12" s="261">
        <v>2</v>
      </c>
      <c r="C12" s="528" t="s">
        <v>982</v>
      </c>
      <c r="D12" s="528"/>
      <c r="E12" s="300">
        <v>4</v>
      </c>
      <c r="F12" s="254">
        <v>5</v>
      </c>
    </row>
    <row r="13" spans="1:6" s="3" customFormat="1" ht="30">
      <c r="A13" s="525">
        <v>1</v>
      </c>
      <c r="B13" s="524" t="s">
        <v>199</v>
      </c>
      <c r="C13" s="256">
        <v>1</v>
      </c>
      <c r="D13" s="325" t="s">
        <v>417</v>
      </c>
      <c r="E13" s="519">
        <v>2</v>
      </c>
      <c r="F13" s="519" t="s">
        <v>512</v>
      </c>
    </row>
    <row r="14" spans="1:6" s="5" customFormat="1" ht="45">
      <c r="A14" s="525"/>
      <c r="B14" s="524"/>
      <c r="C14" s="254">
        <v>2</v>
      </c>
      <c r="D14" s="325" t="s">
        <v>418</v>
      </c>
      <c r="E14" s="519"/>
      <c r="F14" s="519"/>
    </row>
    <row r="15" spans="1:6" s="3" customFormat="1" ht="63" customHeight="1">
      <c r="A15" s="301">
        <v>2</v>
      </c>
      <c r="B15" s="317" t="s">
        <v>201</v>
      </c>
      <c r="C15" s="254">
        <v>1</v>
      </c>
      <c r="D15" s="325" t="s">
        <v>829</v>
      </c>
      <c r="E15" s="254">
        <v>1</v>
      </c>
      <c r="F15" s="254" t="s">
        <v>512</v>
      </c>
    </row>
    <row r="16" spans="1:6" s="3" customFormat="1" ht="90">
      <c r="A16" s="301">
        <v>3</v>
      </c>
      <c r="B16" s="263" t="s">
        <v>207</v>
      </c>
      <c r="C16" s="254">
        <v>1</v>
      </c>
      <c r="D16" s="325" t="s">
        <v>420</v>
      </c>
      <c r="E16" s="254">
        <v>1</v>
      </c>
      <c r="F16" s="254" t="s">
        <v>512</v>
      </c>
    </row>
    <row r="17" spans="1:6" s="3" customFormat="1" ht="30">
      <c r="A17" s="525">
        <v>4</v>
      </c>
      <c r="B17" s="524" t="s">
        <v>275</v>
      </c>
      <c r="C17" s="254">
        <v>1</v>
      </c>
      <c r="D17" s="325" t="s">
        <v>832</v>
      </c>
      <c r="E17" s="521">
        <v>2</v>
      </c>
      <c r="F17" s="521" t="s">
        <v>512</v>
      </c>
    </row>
    <row r="18" spans="1:6" s="5" customFormat="1" ht="60">
      <c r="A18" s="525"/>
      <c r="B18" s="524"/>
      <c r="C18" s="254">
        <v>2</v>
      </c>
      <c r="D18" s="325" t="s">
        <v>421</v>
      </c>
      <c r="E18" s="521"/>
      <c r="F18" s="521"/>
    </row>
    <row r="19" spans="1:6" s="3" customFormat="1" ht="30.75" customHeight="1">
      <c r="A19" s="525">
        <v>5</v>
      </c>
      <c r="B19" s="524" t="s">
        <v>208</v>
      </c>
      <c r="C19" s="256">
        <v>1</v>
      </c>
      <c r="D19" s="325" t="s">
        <v>422</v>
      </c>
      <c r="E19" s="519">
        <v>2</v>
      </c>
      <c r="F19" s="521" t="s">
        <v>512</v>
      </c>
    </row>
    <row r="20" spans="1:6" s="5" customFormat="1" ht="75">
      <c r="A20" s="525"/>
      <c r="B20" s="524"/>
      <c r="C20" s="254">
        <v>2</v>
      </c>
      <c r="D20" s="325" t="s">
        <v>423</v>
      </c>
      <c r="E20" s="519"/>
      <c r="F20" s="521"/>
    </row>
    <row r="21" spans="1:6" s="3" customFormat="1" ht="45">
      <c r="A21" s="301">
        <v>6</v>
      </c>
      <c r="B21" s="263" t="s">
        <v>211</v>
      </c>
      <c r="C21" s="254">
        <v>1</v>
      </c>
      <c r="D21" s="325" t="s">
        <v>424</v>
      </c>
      <c r="E21" s="254">
        <v>1</v>
      </c>
      <c r="F21" s="254" t="s">
        <v>512</v>
      </c>
    </row>
    <row r="22" spans="1:6" s="3" customFormat="1" ht="45">
      <c r="A22" s="525">
        <v>7</v>
      </c>
      <c r="B22" s="524" t="s">
        <v>212</v>
      </c>
      <c r="C22" s="256">
        <v>1</v>
      </c>
      <c r="D22" s="325" t="s">
        <v>427</v>
      </c>
      <c r="E22" s="519">
        <v>2</v>
      </c>
      <c r="F22" s="521" t="s">
        <v>512</v>
      </c>
    </row>
    <row r="23" spans="1:6" s="5" customFormat="1" ht="60">
      <c r="A23" s="525"/>
      <c r="B23" s="524"/>
      <c r="C23" s="254">
        <v>2</v>
      </c>
      <c r="D23" s="325" t="s">
        <v>428</v>
      </c>
      <c r="E23" s="519"/>
      <c r="F23" s="521"/>
    </row>
    <row r="24" spans="1:6" s="3" customFormat="1" ht="30">
      <c r="A24" s="72">
        <v>8</v>
      </c>
      <c r="B24" s="73" t="s">
        <v>231</v>
      </c>
      <c r="C24" s="254">
        <v>1</v>
      </c>
      <c r="D24" s="325" t="s">
        <v>419</v>
      </c>
      <c r="E24" s="261">
        <v>1</v>
      </c>
      <c r="F24" s="254" t="s">
        <v>512</v>
      </c>
    </row>
    <row r="25" spans="1:6" s="3" customFormat="1" ht="75">
      <c r="A25" s="301">
        <v>9</v>
      </c>
      <c r="B25" s="262" t="s">
        <v>214</v>
      </c>
      <c r="C25" s="254">
        <v>1</v>
      </c>
      <c r="D25" s="325" t="s">
        <v>430</v>
      </c>
      <c r="E25" s="254">
        <v>1</v>
      </c>
      <c r="F25" s="254" t="s">
        <v>512</v>
      </c>
    </row>
    <row r="26" spans="1:6" s="3" customFormat="1" ht="30">
      <c r="A26" s="72">
        <v>10</v>
      </c>
      <c r="B26" s="73" t="s">
        <v>217</v>
      </c>
      <c r="C26" s="256">
        <v>1</v>
      </c>
      <c r="D26" s="325" t="s">
        <v>431</v>
      </c>
      <c r="E26" s="260">
        <v>1</v>
      </c>
      <c r="F26" s="254" t="s">
        <v>512</v>
      </c>
    </row>
    <row r="27" spans="1:6" s="113" customFormat="1" ht="30.75" customHeight="1">
      <c r="A27" s="517" t="s">
        <v>523</v>
      </c>
      <c r="B27" s="529" t="s">
        <v>222</v>
      </c>
      <c r="C27" s="256">
        <v>1</v>
      </c>
      <c r="D27" s="325" t="s">
        <v>439</v>
      </c>
      <c r="E27" s="519">
        <v>3</v>
      </c>
      <c r="F27" s="519" t="s">
        <v>513</v>
      </c>
    </row>
    <row r="28" spans="1:6" s="5" customFormat="1" ht="45">
      <c r="A28" s="517"/>
      <c r="B28" s="529"/>
      <c r="C28" s="254">
        <v>2</v>
      </c>
      <c r="D28" s="325" t="s">
        <v>837</v>
      </c>
      <c r="E28" s="519"/>
      <c r="F28" s="519"/>
    </row>
    <row r="29" spans="1:6" s="5" customFormat="1" ht="45">
      <c r="A29" s="517"/>
      <c r="B29" s="529"/>
      <c r="C29" s="254">
        <v>3</v>
      </c>
      <c r="D29" s="325" t="s">
        <v>839</v>
      </c>
      <c r="E29" s="519"/>
      <c r="F29" s="519"/>
    </row>
    <row r="30" spans="1:6" s="113" customFormat="1" ht="30.75" customHeight="1">
      <c r="A30" s="517" t="s">
        <v>524</v>
      </c>
      <c r="B30" s="529" t="s">
        <v>223</v>
      </c>
      <c r="C30" s="256">
        <v>1</v>
      </c>
      <c r="D30" s="325" t="s">
        <v>830</v>
      </c>
      <c r="E30" s="530">
        <v>3</v>
      </c>
      <c r="F30" s="519" t="s">
        <v>513</v>
      </c>
    </row>
    <row r="31" spans="1:6" s="5" customFormat="1" ht="30">
      <c r="A31" s="517"/>
      <c r="B31" s="529"/>
      <c r="C31" s="254">
        <v>2</v>
      </c>
      <c r="D31" s="325" t="s">
        <v>438</v>
      </c>
      <c r="E31" s="530"/>
      <c r="F31" s="519"/>
    </row>
    <row r="32" spans="1:6" s="5" customFormat="1" ht="45">
      <c r="A32" s="517"/>
      <c r="B32" s="529"/>
      <c r="C32" s="254">
        <v>3</v>
      </c>
      <c r="D32" s="325" t="s">
        <v>836</v>
      </c>
      <c r="E32" s="530"/>
      <c r="F32" s="519"/>
    </row>
    <row r="33" spans="1:6" s="113" customFormat="1" ht="30">
      <c r="A33" s="517" t="s">
        <v>525</v>
      </c>
      <c r="B33" s="522" t="s">
        <v>224</v>
      </c>
      <c r="C33" s="318">
        <v>1</v>
      </c>
      <c r="D33" s="325" t="s">
        <v>835</v>
      </c>
      <c r="E33" s="519">
        <v>10</v>
      </c>
      <c r="F33" s="519" t="s">
        <v>512</v>
      </c>
    </row>
    <row r="34" spans="1:6" s="5" customFormat="1" ht="15">
      <c r="A34" s="517"/>
      <c r="B34" s="522"/>
      <c r="C34" s="254">
        <v>2</v>
      </c>
      <c r="D34" s="325" t="s">
        <v>434</v>
      </c>
      <c r="E34" s="519"/>
      <c r="F34" s="519"/>
    </row>
    <row r="35" spans="1:6" s="5" customFormat="1" ht="45">
      <c r="A35" s="517"/>
      <c r="B35" s="522"/>
      <c r="C35" s="254">
        <v>3</v>
      </c>
      <c r="D35" s="325" t="s">
        <v>440</v>
      </c>
      <c r="E35" s="519"/>
      <c r="F35" s="519"/>
    </row>
    <row r="36" spans="1:6" s="5" customFormat="1" ht="18" customHeight="1">
      <c r="A36" s="517"/>
      <c r="B36" s="522"/>
      <c r="C36" s="254">
        <v>4</v>
      </c>
      <c r="D36" s="325" t="s">
        <v>843</v>
      </c>
      <c r="E36" s="519"/>
      <c r="F36" s="519"/>
    </row>
    <row r="37" spans="1:6" s="5" customFormat="1" ht="30">
      <c r="A37" s="517"/>
      <c r="B37" s="522"/>
      <c r="C37" s="254">
        <v>5</v>
      </c>
      <c r="D37" s="325" t="s">
        <v>435</v>
      </c>
      <c r="E37" s="519"/>
      <c r="F37" s="519"/>
    </row>
    <row r="38" spans="1:6" s="5" customFormat="1" ht="30">
      <c r="A38" s="517"/>
      <c r="B38" s="522"/>
      <c r="C38" s="254">
        <v>6</v>
      </c>
      <c r="D38" s="325" t="s">
        <v>834</v>
      </c>
      <c r="E38" s="519"/>
      <c r="F38" s="519"/>
    </row>
    <row r="39" spans="1:6" s="5" customFormat="1" ht="45">
      <c r="A39" s="517"/>
      <c r="B39" s="522"/>
      <c r="C39" s="254">
        <v>7</v>
      </c>
      <c r="D39" s="325" t="s">
        <v>441</v>
      </c>
      <c r="E39" s="519"/>
      <c r="F39" s="519"/>
    </row>
    <row r="40" spans="1:6" s="5" customFormat="1" ht="45">
      <c r="A40" s="517"/>
      <c r="B40" s="522"/>
      <c r="C40" s="254">
        <v>8</v>
      </c>
      <c r="D40" s="325" t="s">
        <v>842</v>
      </c>
      <c r="E40" s="519"/>
      <c r="F40" s="519"/>
    </row>
    <row r="41" spans="1:6" s="5" customFormat="1" ht="18" customHeight="1">
      <c r="A41" s="517"/>
      <c r="B41" s="522"/>
      <c r="C41" s="254">
        <v>9</v>
      </c>
      <c r="D41" s="325" t="s">
        <v>844</v>
      </c>
      <c r="E41" s="519"/>
      <c r="F41" s="519"/>
    </row>
    <row r="42" spans="1:6" s="5" customFormat="1" ht="45">
      <c r="A42" s="517"/>
      <c r="B42" s="522"/>
      <c r="C42" s="254">
        <v>10</v>
      </c>
      <c r="D42" s="325" t="s">
        <v>841</v>
      </c>
      <c r="E42" s="519"/>
      <c r="F42" s="519"/>
    </row>
    <row r="43" spans="1:6" s="113" customFormat="1" ht="90">
      <c r="A43" s="517" t="s">
        <v>526</v>
      </c>
      <c r="B43" s="522" t="s">
        <v>52</v>
      </c>
      <c r="C43" s="256">
        <v>1</v>
      </c>
      <c r="D43" s="325" t="s">
        <v>433</v>
      </c>
      <c r="E43" s="519">
        <v>2</v>
      </c>
      <c r="F43" s="519" t="s">
        <v>512</v>
      </c>
    </row>
    <row r="44" spans="1:6" s="5" customFormat="1" ht="48.75" customHeight="1">
      <c r="A44" s="517"/>
      <c r="B44" s="522"/>
      <c r="C44" s="254">
        <v>2</v>
      </c>
      <c r="D44" s="325" t="s">
        <v>432</v>
      </c>
      <c r="E44" s="519"/>
      <c r="F44" s="519"/>
    </row>
    <row r="45" spans="1:6" s="113" customFormat="1" ht="30">
      <c r="A45" s="303" t="s">
        <v>447</v>
      </c>
      <c r="B45" s="319" t="s">
        <v>226</v>
      </c>
      <c r="C45" s="256">
        <v>1</v>
      </c>
      <c r="D45" s="325" t="s">
        <v>838</v>
      </c>
      <c r="E45" s="256">
        <v>1</v>
      </c>
      <c r="F45" s="256" t="s">
        <v>512</v>
      </c>
    </row>
    <row r="46" spans="1:6" s="115" customFormat="1" ht="15.75" customHeight="1">
      <c r="A46" s="517" t="s">
        <v>984</v>
      </c>
      <c r="B46" s="529" t="s">
        <v>1109</v>
      </c>
      <c r="C46" s="256">
        <v>1</v>
      </c>
      <c r="D46" s="325" t="s">
        <v>845</v>
      </c>
      <c r="E46" s="519">
        <v>4</v>
      </c>
      <c r="F46" s="519" t="s">
        <v>512</v>
      </c>
    </row>
    <row r="47" spans="1:6" s="5" customFormat="1" ht="30">
      <c r="A47" s="517"/>
      <c r="B47" s="529"/>
      <c r="C47" s="254">
        <v>2</v>
      </c>
      <c r="D47" s="325" t="s">
        <v>18</v>
      </c>
      <c r="E47" s="519"/>
      <c r="F47" s="519"/>
    </row>
    <row r="48" spans="1:6" s="5" customFormat="1" ht="30">
      <c r="A48" s="517"/>
      <c r="B48" s="529"/>
      <c r="C48" s="254">
        <v>3</v>
      </c>
      <c r="D48" s="325" t="s">
        <v>1278</v>
      </c>
      <c r="E48" s="519"/>
      <c r="F48" s="519"/>
    </row>
    <row r="49" spans="1:6" s="5" customFormat="1" ht="30">
      <c r="A49" s="517"/>
      <c r="B49" s="529"/>
      <c r="C49" s="254">
        <v>4</v>
      </c>
      <c r="D49" s="325" t="s">
        <v>1277</v>
      </c>
      <c r="E49" s="519"/>
      <c r="F49" s="519"/>
    </row>
    <row r="50" spans="1:6" s="113" customFormat="1" ht="30">
      <c r="A50" s="306" t="s">
        <v>985</v>
      </c>
      <c r="B50" s="304" t="s">
        <v>1193</v>
      </c>
      <c r="C50" s="256">
        <v>1</v>
      </c>
      <c r="D50" s="325" t="s">
        <v>437</v>
      </c>
      <c r="E50" s="260">
        <v>1</v>
      </c>
      <c r="F50" s="256" t="s">
        <v>512</v>
      </c>
    </row>
    <row r="51" spans="1:6" s="113" customFormat="1" ht="60">
      <c r="A51" s="303" t="s">
        <v>986</v>
      </c>
      <c r="B51" s="282" t="s">
        <v>957</v>
      </c>
      <c r="C51" s="256">
        <v>1</v>
      </c>
      <c r="D51" s="325" t="s">
        <v>833</v>
      </c>
      <c r="E51" s="256">
        <v>1</v>
      </c>
      <c r="F51" s="256" t="s">
        <v>513</v>
      </c>
    </row>
    <row r="52" spans="1:6" s="113" customFormat="1" ht="30">
      <c r="A52" s="517" t="s">
        <v>448</v>
      </c>
      <c r="B52" s="529" t="s">
        <v>980</v>
      </c>
      <c r="C52" s="256">
        <v>1</v>
      </c>
      <c r="D52" s="325" t="s">
        <v>840</v>
      </c>
      <c r="E52" s="519">
        <v>2</v>
      </c>
      <c r="F52" s="519" t="s">
        <v>513</v>
      </c>
    </row>
    <row r="53" spans="1:6" s="5" customFormat="1" ht="60">
      <c r="A53" s="517"/>
      <c r="B53" s="529"/>
      <c r="C53" s="254">
        <v>2</v>
      </c>
      <c r="D53" s="325" t="s">
        <v>960</v>
      </c>
      <c r="E53" s="519"/>
      <c r="F53" s="519"/>
    </row>
    <row r="54" spans="1:6" s="115" customFormat="1" ht="45">
      <c r="A54" s="303" t="s">
        <v>987</v>
      </c>
      <c r="B54" s="319" t="s">
        <v>230</v>
      </c>
      <c r="C54" s="256">
        <v>1</v>
      </c>
      <c r="D54" s="325" t="s">
        <v>436</v>
      </c>
      <c r="E54" s="256">
        <v>1</v>
      </c>
      <c r="F54" s="256" t="s">
        <v>512</v>
      </c>
    </row>
    <row r="55" spans="1:6" s="113" customFormat="1" ht="30">
      <c r="A55" s="305" t="s">
        <v>988</v>
      </c>
      <c r="B55" s="304" t="s">
        <v>1121</v>
      </c>
      <c r="C55" s="256">
        <v>1</v>
      </c>
      <c r="D55" s="326" t="s">
        <v>442</v>
      </c>
      <c r="E55" s="260">
        <v>1</v>
      </c>
      <c r="F55" s="256" t="s">
        <v>512</v>
      </c>
    </row>
    <row r="56" spans="1:6" s="113" customFormat="1" ht="45">
      <c r="A56" s="517" t="s">
        <v>989</v>
      </c>
      <c r="B56" s="529" t="s">
        <v>240</v>
      </c>
      <c r="C56" s="256">
        <v>1</v>
      </c>
      <c r="D56" s="325" t="s">
        <v>846</v>
      </c>
      <c r="E56" s="519">
        <v>3</v>
      </c>
      <c r="F56" s="519" t="s">
        <v>512</v>
      </c>
    </row>
    <row r="57" spans="1:6" s="3" customFormat="1" ht="30">
      <c r="A57" s="517"/>
      <c r="B57" s="529"/>
      <c r="C57" s="254">
        <v>2</v>
      </c>
      <c r="D57" s="325" t="s">
        <v>847</v>
      </c>
      <c r="E57" s="519"/>
      <c r="F57" s="519"/>
    </row>
    <row r="58" spans="1:6" s="3" customFormat="1" ht="15" customHeight="1">
      <c r="A58" s="517"/>
      <c r="B58" s="529"/>
      <c r="C58" s="254">
        <v>3</v>
      </c>
      <c r="D58" s="325" t="s">
        <v>848</v>
      </c>
      <c r="E58" s="519"/>
      <c r="F58" s="519"/>
    </row>
    <row r="59" spans="1:6" s="115" customFormat="1" ht="30">
      <c r="A59" s="517" t="s">
        <v>990</v>
      </c>
      <c r="B59" s="529" t="s">
        <v>241</v>
      </c>
      <c r="C59" s="256">
        <v>1</v>
      </c>
      <c r="D59" s="325" t="s">
        <v>853</v>
      </c>
      <c r="E59" s="519">
        <v>6</v>
      </c>
      <c r="F59" s="519" t="s">
        <v>512</v>
      </c>
    </row>
    <row r="60" spans="1:6" s="3" customFormat="1" ht="30">
      <c r="A60" s="517"/>
      <c r="B60" s="529"/>
      <c r="C60" s="254">
        <v>2</v>
      </c>
      <c r="D60" s="325" t="s">
        <v>854</v>
      </c>
      <c r="E60" s="519"/>
      <c r="F60" s="519"/>
    </row>
    <row r="61" spans="1:6" s="21" customFormat="1" ht="45">
      <c r="A61" s="517"/>
      <c r="B61" s="529"/>
      <c r="C61" s="256">
        <v>3</v>
      </c>
      <c r="D61" s="325" t="s">
        <v>855</v>
      </c>
      <c r="E61" s="519"/>
      <c r="F61" s="519"/>
    </row>
    <row r="62" spans="1:6" s="21" customFormat="1" ht="30">
      <c r="A62" s="517"/>
      <c r="B62" s="529"/>
      <c r="C62" s="256">
        <v>4</v>
      </c>
      <c r="D62" s="325" t="s">
        <v>958</v>
      </c>
      <c r="E62" s="519"/>
      <c r="F62" s="519"/>
    </row>
    <row r="63" spans="1:6" s="21" customFormat="1" ht="30">
      <c r="A63" s="517"/>
      <c r="B63" s="529"/>
      <c r="C63" s="256">
        <v>5</v>
      </c>
      <c r="D63" s="325" t="s">
        <v>446</v>
      </c>
      <c r="E63" s="519"/>
      <c r="F63" s="519"/>
    </row>
    <row r="64" spans="1:6" s="21" customFormat="1" ht="30">
      <c r="A64" s="517"/>
      <c r="B64" s="529"/>
      <c r="C64" s="256">
        <v>6</v>
      </c>
      <c r="D64" s="325" t="s">
        <v>959</v>
      </c>
      <c r="E64" s="519"/>
      <c r="F64" s="519"/>
    </row>
    <row r="65" spans="1:6" s="113" customFormat="1" ht="45">
      <c r="A65" s="303" t="s">
        <v>991</v>
      </c>
      <c r="B65" s="319" t="s">
        <v>232</v>
      </c>
      <c r="C65" s="256">
        <v>1</v>
      </c>
      <c r="D65" s="325" t="s">
        <v>831</v>
      </c>
      <c r="E65" s="256">
        <v>1</v>
      </c>
      <c r="F65" s="256" t="s">
        <v>512</v>
      </c>
    </row>
    <row r="66" spans="1:6" s="113" customFormat="1" ht="60">
      <c r="A66" s="303" t="s">
        <v>992</v>
      </c>
      <c r="B66" s="319" t="s">
        <v>1141</v>
      </c>
      <c r="C66" s="256">
        <v>1</v>
      </c>
      <c r="D66" s="325" t="s">
        <v>425</v>
      </c>
      <c r="E66" s="256">
        <v>1</v>
      </c>
      <c r="F66" s="256"/>
    </row>
    <row r="67" spans="1:6" s="115" customFormat="1" ht="60">
      <c r="A67" s="303" t="s">
        <v>993</v>
      </c>
      <c r="B67" s="319" t="s">
        <v>247</v>
      </c>
      <c r="C67" s="256">
        <v>1</v>
      </c>
      <c r="D67" s="325" t="s">
        <v>426</v>
      </c>
      <c r="E67" s="256">
        <v>1</v>
      </c>
      <c r="F67" s="256" t="s">
        <v>512</v>
      </c>
    </row>
    <row r="68" spans="1:6" s="115" customFormat="1" ht="15.75">
      <c r="A68" s="306" t="s">
        <v>531</v>
      </c>
      <c r="B68" s="304" t="s">
        <v>1148</v>
      </c>
      <c r="C68" s="256">
        <v>1</v>
      </c>
      <c r="D68" s="325" t="s">
        <v>1194</v>
      </c>
      <c r="E68" s="260">
        <v>1</v>
      </c>
      <c r="F68" s="256" t="s">
        <v>512</v>
      </c>
    </row>
    <row r="69" spans="1:6" s="113" customFormat="1" ht="30">
      <c r="A69" s="320">
        <v>28</v>
      </c>
      <c r="B69" s="319" t="s">
        <v>978</v>
      </c>
      <c r="C69" s="256">
        <v>1</v>
      </c>
      <c r="D69" s="325" t="s">
        <v>429</v>
      </c>
      <c r="E69" s="256">
        <v>1</v>
      </c>
      <c r="F69" s="256" t="s">
        <v>512</v>
      </c>
    </row>
    <row r="70" spans="1:6" s="113" customFormat="1" ht="31.5" customHeight="1">
      <c r="A70" s="523">
        <v>29</v>
      </c>
      <c r="B70" s="529" t="s">
        <v>238</v>
      </c>
      <c r="C70" s="256">
        <v>1</v>
      </c>
      <c r="D70" s="325" t="s">
        <v>443</v>
      </c>
      <c r="E70" s="519">
        <v>2</v>
      </c>
      <c r="F70" s="519" t="s">
        <v>512</v>
      </c>
    </row>
    <row r="71" spans="1:6" s="5" customFormat="1" ht="60">
      <c r="A71" s="523"/>
      <c r="B71" s="529"/>
      <c r="C71" s="254">
        <v>2</v>
      </c>
      <c r="D71" s="325" t="s">
        <v>850</v>
      </c>
      <c r="E71" s="519"/>
      <c r="F71" s="519"/>
    </row>
    <row r="72" spans="1:6" s="113" customFormat="1" ht="30">
      <c r="A72" s="320">
        <v>30</v>
      </c>
      <c r="B72" s="319" t="s">
        <v>239</v>
      </c>
      <c r="C72" s="256">
        <v>1</v>
      </c>
      <c r="D72" s="325" t="s">
        <v>851</v>
      </c>
      <c r="E72" s="256">
        <v>1</v>
      </c>
      <c r="F72" s="256" t="s">
        <v>512</v>
      </c>
    </row>
    <row r="73" spans="1:6" s="113" customFormat="1" ht="30">
      <c r="A73" s="313">
        <v>31</v>
      </c>
      <c r="B73" s="319" t="s">
        <v>249</v>
      </c>
      <c r="C73" s="256">
        <v>1</v>
      </c>
      <c r="D73" s="325" t="s">
        <v>852</v>
      </c>
      <c r="E73" s="256">
        <v>1</v>
      </c>
      <c r="F73" s="256" t="s">
        <v>512</v>
      </c>
    </row>
    <row r="74" spans="1:6" ht="15.75">
      <c r="A74" s="72"/>
      <c r="B74" s="321" t="s">
        <v>197</v>
      </c>
      <c r="C74" s="267"/>
      <c r="D74" s="327"/>
      <c r="E74" s="72">
        <f>SUM(E13:E73)</f>
        <v>61</v>
      </c>
      <c r="F74" s="254"/>
    </row>
    <row r="75" spans="1:5" ht="15.75">
      <c r="A75" s="4"/>
      <c r="B75" s="4"/>
      <c r="C75" s="255"/>
      <c r="D75" s="328"/>
      <c r="E75" s="4"/>
    </row>
    <row r="77" spans="1:6" s="287" customFormat="1" ht="15.75">
      <c r="A77" s="284"/>
      <c r="B77" s="285" t="s">
        <v>629</v>
      </c>
      <c r="C77" s="286"/>
      <c r="D77" s="329"/>
      <c r="E77" s="285"/>
      <c r="F77" s="285"/>
    </row>
    <row r="78" spans="1:6" s="287" customFormat="1" ht="31.5">
      <c r="A78" s="284"/>
      <c r="B78" s="285" t="s">
        <v>626</v>
      </c>
      <c r="C78" s="286"/>
      <c r="D78" s="329" t="s">
        <v>627</v>
      </c>
      <c r="E78" s="285" t="s">
        <v>630</v>
      </c>
      <c r="F78" s="285"/>
    </row>
  </sheetData>
  <sheetProtection/>
  <mergeCells count="57">
    <mergeCell ref="B59:B64"/>
    <mergeCell ref="A59:A64"/>
    <mergeCell ref="E59:E64"/>
    <mergeCell ref="F59:F64"/>
    <mergeCell ref="A70:A71"/>
    <mergeCell ref="B70:B71"/>
    <mergeCell ref="E70:E71"/>
    <mergeCell ref="F70:F71"/>
    <mergeCell ref="A52:A53"/>
    <mergeCell ref="B52:B53"/>
    <mergeCell ref="E52:E53"/>
    <mergeCell ref="F52:F53"/>
    <mergeCell ref="B56:B58"/>
    <mergeCell ref="A56:A58"/>
    <mergeCell ref="E56:E58"/>
    <mergeCell ref="F56:F58"/>
    <mergeCell ref="B43:B44"/>
    <mergeCell ref="A43:A44"/>
    <mergeCell ref="E43:E44"/>
    <mergeCell ref="F43:F44"/>
    <mergeCell ref="A46:A49"/>
    <mergeCell ref="B46:B49"/>
    <mergeCell ref="E46:E49"/>
    <mergeCell ref="F46:F49"/>
    <mergeCell ref="A30:A32"/>
    <mergeCell ref="B30:B32"/>
    <mergeCell ref="E30:E32"/>
    <mergeCell ref="F30:F32"/>
    <mergeCell ref="A33:A42"/>
    <mergeCell ref="B33:B42"/>
    <mergeCell ref="E33:E42"/>
    <mergeCell ref="F33:F42"/>
    <mergeCell ref="A19:A20"/>
    <mergeCell ref="B19:B20"/>
    <mergeCell ref="E19:E20"/>
    <mergeCell ref="F19:F20"/>
    <mergeCell ref="A22:A23"/>
    <mergeCell ref="B22:B23"/>
    <mergeCell ref="E22:E23"/>
    <mergeCell ref="F22:F23"/>
    <mergeCell ref="F13:F14"/>
    <mergeCell ref="B17:B18"/>
    <mergeCell ref="A17:A18"/>
    <mergeCell ref="E17:E18"/>
    <mergeCell ref="F17:F18"/>
    <mergeCell ref="A13:A14"/>
    <mergeCell ref="B13:B14"/>
    <mergeCell ref="A27:A29"/>
    <mergeCell ref="B27:B29"/>
    <mergeCell ref="E27:E29"/>
    <mergeCell ref="F27:F29"/>
    <mergeCell ref="A7:F7"/>
    <mergeCell ref="A8:F8"/>
    <mergeCell ref="A9:F9"/>
    <mergeCell ref="C11:D11"/>
    <mergeCell ref="C12:D12"/>
    <mergeCell ref="E13:E14"/>
  </mergeCells>
  <printOptions horizontalCentered="1"/>
  <pageMargins left="0.5902777777777778" right="0.5902777777777778" top="0.5909722222222222" bottom="0.5902777777777778" header="0.31527777777777777" footer="0.5118055555555556"/>
  <pageSetup horizontalDpi="300" verticalDpi="300" orientation="landscape" paperSize="9" scale="76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F109"/>
  <sheetViews>
    <sheetView zoomScale="90" zoomScaleNormal="90" zoomScalePageLayoutView="0" workbookViewId="0" topLeftCell="A79">
      <selection activeCell="I100" sqref="I100"/>
    </sheetView>
  </sheetViews>
  <sheetFormatPr defaultColWidth="9.00390625" defaultRowHeight="12.75"/>
  <cols>
    <col min="1" max="1" width="7.00390625" style="252" customWidth="1"/>
    <col min="2" max="2" width="45.375" style="2" customWidth="1"/>
    <col min="3" max="3" width="6.125" style="251" customWidth="1"/>
    <col min="4" max="4" width="44.125" style="2" customWidth="1"/>
    <col min="5" max="5" width="19.00390625" style="2" customWidth="1"/>
    <col min="6" max="6" width="18.00390625" style="251" customWidth="1"/>
    <col min="7" max="16384" width="9.125" style="1" customWidth="1"/>
  </cols>
  <sheetData>
    <row r="1" spans="1:6" s="7" customFormat="1" ht="15.75" customHeight="1">
      <c r="A1" s="180"/>
      <c r="B1" s="74"/>
      <c r="C1" s="250"/>
      <c r="D1" s="173"/>
      <c r="E1" s="173" t="s">
        <v>507</v>
      </c>
      <c r="F1" s="283"/>
    </row>
    <row r="2" spans="1:6" s="7" customFormat="1" ht="18.75">
      <c r="A2" s="180"/>
      <c r="B2" s="74"/>
      <c r="C2" s="250"/>
      <c r="D2" s="173"/>
      <c r="E2" s="173" t="s">
        <v>1274</v>
      </c>
      <c r="F2" s="283"/>
    </row>
    <row r="3" spans="1:6" s="7" customFormat="1" ht="18.75">
      <c r="A3" s="180"/>
      <c r="B3" s="74"/>
      <c r="C3" s="250"/>
      <c r="D3" s="173"/>
      <c r="E3" s="173" t="s">
        <v>527</v>
      </c>
      <c r="F3" s="283"/>
    </row>
    <row r="4" spans="1:6" s="7" customFormat="1" ht="18.75">
      <c r="A4" s="180"/>
      <c r="B4" s="74"/>
      <c r="C4" s="250"/>
      <c r="D4" s="173"/>
      <c r="E4" s="173" t="s">
        <v>528</v>
      </c>
      <c r="F4" s="283"/>
    </row>
    <row r="5" spans="1:6" s="7" customFormat="1" ht="18.75">
      <c r="A5" s="180"/>
      <c r="B5" s="74"/>
      <c r="C5" s="250"/>
      <c r="D5" s="173"/>
      <c r="E5" s="173" t="s">
        <v>508</v>
      </c>
      <c r="F5" s="283"/>
    </row>
    <row r="6" spans="1:6" s="7" customFormat="1" ht="18.75">
      <c r="A6" s="180"/>
      <c r="B6" s="74"/>
      <c r="C6" s="250"/>
      <c r="D6" s="173"/>
      <c r="E6" s="180"/>
      <c r="F6" s="283"/>
    </row>
    <row r="7" spans="1:6" s="7" customFormat="1" ht="18.75">
      <c r="A7" s="479" t="s">
        <v>509</v>
      </c>
      <c r="B7" s="479"/>
      <c r="C7" s="479"/>
      <c r="D7" s="479"/>
      <c r="E7" s="479"/>
      <c r="F7" s="479"/>
    </row>
    <row r="8" spans="1:6" s="7" customFormat="1" ht="18.75">
      <c r="A8" s="479" t="s">
        <v>529</v>
      </c>
      <c r="B8" s="479"/>
      <c r="C8" s="479"/>
      <c r="D8" s="479"/>
      <c r="E8" s="479"/>
      <c r="F8" s="479"/>
    </row>
    <row r="9" spans="1:6" s="7" customFormat="1" ht="17.25" customHeight="1">
      <c r="A9" s="480" t="s">
        <v>511</v>
      </c>
      <c r="B9" s="480"/>
      <c r="C9" s="480"/>
      <c r="D9" s="480"/>
      <c r="E9" s="480"/>
      <c r="F9" s="480"/>
    </row>
    <row r="10" spans="1:6" s="7" customFormat="1" ht="18.75">
      <c r="A10" s="296"/>
      <c r="B10" s="297"/>
      <c r="C10" s="298"/>
      <c r="D10" s="174"/>
      <c r="E10" s="296"/>
      <c r="F10" s="299"/>
    </row>
    <row r="11" spans="1:6" s="316" customFormat="1" ht="48.75" customHeight="1">
      <c r="A11" s="315" t="s">
        <v>253</v>
      </c>
      <c r="B11" s="314" t="s">
        <v>198</v>
      </c>
      <c r="C11" s="527" t="s">
        <v>503</v>
      </c>
      <c r="D11" s="527"/>
      <c r="E11" s="314" t="s">
        <v>504</v>
      </c>
      <c r="F11" s="314" t="s">
        <v>505</v>
      </c>
    </row>
    <row r="12" spans="1:6" s="291" customFormat="1" ht="15">
      <c r="A12" s="300">
        <v>1</v>
      </c>
      <c r="B12" s="261">
        <v>2</v>
      </c>
      <c r="C12" s="528" t="s">
        <v>982</v>
      </c>
      <c r="D12" s="528"/>
      <c r="E12" s="300">
        <v>4</v>
      </c>
      <c r="F12" s="254">
        <v>5</v>
      </c>
    </row>
    <row r="13" spans="1:6" s="3" customFormat="1" ht="15.75" customHeight="1">
      <c r="A13" s="525">
        <v>1</v>
      </c>
      <c r="B13" s="524" t="s">
        <v>199</v>
      </c>
      <c r="C13" s="254">
        <v>1</v>
      </c>
      <c r="D13" s="253" t="s">
        <v>1258</v>
      </c>
      <c r="E13" s="521">
        <v>2</v>
      </c>
      <c r="F13" s="521" t="s">
        <v>512</v>
      </c>
    </row>
    <row r="14" spans="1:6" s="5" customFormat="1" ht="15">
      <c r="A14" s="525"/>
      <c r="B14" s="524"/>
      <c r="C14" s="254">
        <v>2</v>
      </c>
      <c r="D14" s="253" t="s">
        <v>1259</v>
      </c>
      <c r="E14" s="521"/>
      <c r="F14" s="521"/>
    </row>
    <row r="15" spans="1:6" s="5" customFormat="1" ht="30.75">
      <c r="A15" s="301">
        <v>2</v>
      </c>
      <c r="B15" s="73" t="s">
        <v>201</v>
      </c>
      <c r="C15" s="254">
        <v>1</v>
      </c>
      <c r="D15" s="253" t="s">
        <v>952</v>
      </c>
      <c r="E15" s="261">
        <v>1</v>
      </c>
      <c r="F15" s="254" t="s">
        <v>513</v>
      </c>
    </row>
    <row r="16" spans="1:6" s="3" customFormat="1" ht="15.75" customHeight="1">
      <c r="A16" s="525">
        <v>3</v>
      </c>
      <c r="B16" s="524" t="s">
        <v>266</v>
      </c>
      <c r="C16" s="254">
        <v>1</v>
      </c>
      <c r="D16" s="253" t="s">
        <v>1195</v>
      </c>
      <c r="E16" s="521">
        <v>2</v>
      </c>
      <c r="F16" s="521" t="s">
        <v>512</v>
      </c>
    </row>
    <row r="17" spans="1:6" s="5" customFormat="1" ht="30">
      <c r="A17" s="525"/>
      <c r="B17" s="524"/>
      <c r="C17" s="254">
        <v>2</v>
      </c>
      <c r="D17" s="253" t="s">
        <v>449</v>
      </c>
      <c r="E17" s="521"/>
      <c r="F17" s="521"/>
    </row>
    <row r="18" spans="1:6" s="3" customFormat="1" ht="15.75">
      <c r="A18" s="301">
        <v>4</v>
      </c>
      <c r="B18" s="73" t="s">
        <v>205</v>
      </c>
      <c r="C18" s="254">
        <v>1</v>
      </c>
      <c r="D18" s="253" t="s">
        <v>1196</v>
      </c>
      <c r="E18" s="261">
        <v>1</v>
      </c>
      <c r="F18" s="254" t="s">
        <v>512</v>
      </c>
    </row>
    <row r="19" spans="1:6" s="3" customFormat="1" ht="45">
      <c r="A19" s="301">
        <v>5</v>
      </c>
      <c r="B19" s="302" t="s">
        <v>271</v>
      </c>
      <c r="C19" s="254">
        <v>1</v>
      </c>
      <c r="D19" s="253" t="s">
        <v>26</v>
      </c>
      <c r="E19" s="254">
        <v>1</v>
      </c>
      <c r="F19" s="254" t="s">
        <v>512</v>
      </c>
    </row>
    <row r="20" spans="1:6" s="3" customFormat="1" ht="15.75" customHeight="1">
      <c r="A20" s="525">
        <v>6</v>
      </c>
      <c r="B20" s="524" t="s">
        <v>275</v>
      </c>
      <c r="C20" s="254">
        <v>1</v>
      </c>
      <c r="D20" s="253" t="s">
        <v>1197</v>
      </c>
      <c r="E20" s="521">
        <v>2</v>
      </c>
      <c r="F20" s="521" t="s">
        <v>512</v>
      </c>
    </row>
    <row r="21" spans="1:6" s="5" customFormat="1" ht="15">
      <c r="A21" s="525"/>
      <c r="B21" s="524"/>
      <c r="C21" s="254">
        <v>2</v>
      </c>
      <c r="D21" s="253" t="s">
        <v>1198</v>
      </c>
      <c r="E21" s="521"/>
      <c r="F21" s="521"/>
    </row>
    <row r="22" spans="1:6" s="3" customFormat="1" ht="90">
      <c r="A22" s="525">
        <v>7</v>
      </c>
      <c r="B22" s="524" t="s">
        <v>208</v>
      </c>
      <c r="C22" s="254">
        <v>1</v>
      </c>
      <c r="D22" s="253" t="s">
        <v>954</v>
      </c>
      <c r="E22" s="521">
        <v>2</v>
      </c>
      <c r="F22" s="521" t="s">
        <v>512</v>
      </c>
    </row>
    <row r="23" spans="1:6" s="5" customFormat="1" ht="30">
      <c r="A23" s="525"/>
      <c r="B23" s="524"/>
      <c r="C23" s="254">
        <v>2</v>
      </c>
      <c r="D23" s="253" t="s">
        <v>1199</v>
      </c>
      <c r="E23" s="521"/>
      <c r="F23" s="521"/>
    </row>
    <row r="24" spans="1:6" s="3" customFormat="1" ht="30">
      <c r="A24" s="301">
        <v>8</v>
      </c>
      <c r="B24" s="263" t="s">
        <v>211</v>
      </c>
      <c r="C24" s="254">
        <v>1</v>
      </c>
      <c r="D24" s="253" t="s">
        <v>19</v>
      </c>
      <c r="E24" s="254">
        <v>1</v>
      </c>
      <c r="F24" s="254" t="s">
        <v>512</v>
      </c>
    </row>
    <row r="25" spans="1:6" s="3" customFormat="1" ht="15.75" customHeight="1">
      <c r="A25" s="525">
        <v>9</v>
      </c>
      <c r="B25" s="524" t="s">
        <v>212</v>
      </c>
      <c r="C25" s="254">
        <v>1</v>
      </c>
      <c r="D25" s="253" t="s">
        <v>1200</v>
      </c>
      <c r="E25" s="521">
        <v>2</v>
      </c>
      <c r="F25" s="521" t="s">
        <v>512</v>
      </c>
    </row>
    <row r="26" spans="1:6" s="5" customFormat="1" ht="15">
      <c r="A26" s="525"/>
      <c r="B26" s="524"/>
      <c r="C26" s="254">
        <v>2</v>
      </c>
      <c r="D26" s="253" t="s">
        <v>20</v>
      </c>
      <c r="E26" s="521"/>
      <c r="F26" s="521"/>
    </row>
    <row r="27" spans="1:6" s="3" customFormat="1" ht="15.75">
      <c r="A27" s="301">
        <v>10</v>
      </c>
      <c r="B27" s="73" t="s">
        <v>231</v>
      </c>
      <c r="C27" s="254">
        <v>1</v>
      </c>
      <c r="D27" s="253" t="s">
        <v>1201</v>
      </c>
      <c r="E27" s="261">
        <v>1</v>
      </c>
      <c r="F27" s="254" t="s">
        <v>512</v>
      </c>
    </row>
    <row r="28" spans="1:6" s="3" customFormat="1" ht="15.75">
      <c r="A28" s="301">
        <v>11</v>
      </c>
      <c r="B28" s="73" t="s">
        <v>217</v>
      </c>
      <c r="C28" s="254">
        <v>1</v>
      </c>
      <c r="D28" s="253" t="s">
        <v>1202</v>
      </c>
      <c r="E28" s="261">
        <v>1</v>
      </c>
      <c r="F28" s="254" t="s">
        <v>512</v>
      </c>
    </row>
    <row r="29" spans="1:6" s="113" customFormat="1" ht="15">
      <c r="A29" s="517" t="s">
        <v>524</v>
      </c>
      <c r="B29" s="529" t="s">
        <v>222</v>
      </c>
      <c r="C29" s="256">
        <v>1</v>
      </c>
      <c r="D29" s="253" t="s">
        <v>856</v>
      </c>
      <c r="E29" s="519">
        <v>27</v>
      </c>
      <c r="F29" s="519" t="s">
        <v>513</v>
      </c>
    </row>
    <row r="30" spans="1:6" s="5" customFormat="1" ht="15">
      <c r="A30" s="517"/>
      <c r="B30" s="529"/>
      <c r="C30" s="254">
        <v>2</v>
      </c>
      <c r="D30" s="253" t="s">
        <v>857</v>
      </c>
      <c r="E30" s="519"/>
      <c r="F30" s="519"/>
    </row>
    <row r="31" spans="1:6" s="5" customFormat="1" ht="15">
      <c r="A31" s="517"/>
      <c r="B31" s="529"/>
      <c r="C31" s="254">
        <v>3</v>
      </c>
      <c r="D31" s="253" t="s">
        <v>858</v>
      </c>
      <c r="E31" s="519"/>
      <c r="F31" s="519"/>
    </row>
    <row r="32" spans="1:6" s="5" customFormat="1" ht="15">
      <c r="A32" s="517"/>
      <c r="B32" s="529"/>
      <c r="C32" s="254">
        <v>4</v>
      </c>
      <c r="D32" s="253" t="s">
        <v>859</v>
      </c>
      <c r="E32" s="519"/>
      <c r="F32" s="519"/>
    </row>
    <row r="33" spans="1:6" s="5" customFormat="1" ht="15">
      <c r="A33" s="517"/>
      <c r="B33" s="529"/>
      <c r="C33" s="254">
        <v>5</v>
      </c>
      <c r="D33" s="253" t="s">
        <v>860</v>
      </c>
      <c r="E33" s="519"/>
      <c r="F33" s="519"/>
    </row>
    <row r="34" spans="1:6" s="5" customFormat="1" ht="15">
      <c r="A34" s="517"/>
      <c r="B34" s="529"/>
      <c r="C34" s="254">
        <v>6</v>
      </c>
      <c r="D34" s="253" t="s">
        <v>861</v>
      </c>
      <c r="E34" s="519"/>
      <c r="F34" s="519"/>
    </row>
    <row r="35" spans="1:6" s="5" customFormat="1" ht="15">
      <c r="A35" s="517"/>
      <c r="B35" s="529"/>
      <c r="C35" s="254">
        <v>7</v>
      </c>
      <c r="D35" s="253" t="s">
        <v>862</v>
      </c>
      <c r="E35" s="519"/>
      <c r="F35" s="519"/>
    </row>
    <row r="36" spans="1:6" s="5" customFormat="1" ht="15">
      <c r="A36" s="517"/>
      <c r="B36" s="529"/>
      <c r="C36" s="254">
        <v>8</v>
      </c>
      <c r="D36" s="253" t="s">
        <v>863</v>
      </c>
      <c r="E36" s="519"/>
      <c r="F36" s="519"/>
    </row>
    <row r="37" spans="1:6" s="5" customFormat="1" ht="15">
      <c r="A37" s="517"/>
      <c r="B37" s="529"/>
      <c r="C37" s="254">
        <v>9</v>
      </c>
      <c r="D37" s="253" t="s">
        <v>864</v>
      </c>
      <c r="E37" s="519"/>
      <c r="F37" s="519"/>
    </row>
    <row r="38" spans="1:6" s="5" customFormat="1" ht="15">
      <c r="A38" s="517"/>
      <c r="B38" s="529"/>
      <c r="C38" s="254">
        <v>10</v>
      </c>
      <c r="D38" s="253" t="s">
        <v>865</v>
      </c>
      <c r="E38" s="519"/>
      <c r="F38" s="519"/>
    </row>
    <row r="39" spans="1:6" s="5" customFormat="1" ht="15">
      <c r="A39" s="517"/>
      <c r="B39" s="529"/>
      <c r="C39" s="254">
        <v>11</v>
      </c>
      <c r="D39" s="253" t="s">
        <v>866</v>
      </c>
      <c r="E39" s="519"/>
      <c r="F39" s="519"/>
    </row>
    <row r="40" spans="1:6" s="5" customFormat="1" ht="30">
      <c r="A40" s="517"/>
      <c r="B40" s="529"/>
      <c r="C40" s="254">
        <v>12</v>
      </c>
      <c r="D40" s="253" t="s">
        <v>867</v>
      </c>
      <c r="E40" s="519"/>
      <c r="F40" s="519"/>
    </row>
    <row r="41" spans="1:6" s="5" customFormat="1" ht="30">
      <c r="A41" s="517"/>
      <c r="B41" s="529"/>
      <c r="C41" s="254">
        <v>13</v>
      </c>
      <c r="D41" s="253" t="s">
        <v>868</v>
      </c>
      <c r="E41" s="519"/>
      <c r="F41" s="519"/>
    </row>
    <row r="42" spans="1:6" s="5" customFormat="1" ht="30">
      <c r="A42" s="517"/>
      <c r="B42" s="529"/>
      <c r="C42" s="254">
        <v>14</v>
      </c>
      <c r="D42" s="253" t="s">
        <v>869</v>
      </c>
      <c r="E42" s="519"/>
      <c r="F42" s="519"/>
    </row>
    <row r="43" spans="1:6" s="5" customFormat="1" ht="15">
      <c r="A43" s="517"/>
      <c r="B43" s="529"/>
      <c r="C43" s="254">
        <v>15</v>
      </c>
      <c r="D43" s="253" t="s">
        <v>870</v>
      </c>
      <c r="E43" s="519"/>
      <c r="F43" s="519"/>
    </row>
    <row r="44" spans="1:6" s="5" customFormat="1" ht="15">
      <c r="A44" s="517"/>
      <c r="B44" s="529"/>
      <c r="C44" s="254">
        <v>16</v>
      </c>
      <c r="D44" s="253" t="s">
        <v>871</v>
      </c>
      <c r="E44" s="519"/>
      <c r="F44" s="519"/>
    </row>
    <row r="45" spans="1:6" s="5" customFormat="1" ht="15">
      <c r="A45" s="517"/>
      <c r="B45" s="529"/>
      <c r="C45" s="254">
        <v>17</v>
      </c>
      <c r="D45" s="253" t="s">
        <v>872</v>
      </c>
      <c r="E45" s="519"/>
      <c r="F45" s="519"/>
    </row>
    <row r="46" spans="1:6" s="5" customFormat="1" ht="15">
      <c r="A46" s="517"/>
      <c r="B46" s="529"/>
      <c r="C46" s="254">
        <v>18</v>
      </c>
      <c r="D46" s="253" t="s">
        <v>873</v>
      </c>
      <c r="E46" s="519"/>
      <c r="F46" s="519"/>
    </row>
    <row r="47" spans="1:6" s="5" customFormat="1" ht="15">
      <c r="A47" s="517"/>
      <c r="B47" s="529"/>
      <c r="C47" s="254">
        <v>19</v>
      </c>
      <c r="D47" s="253" t="s">
        <v>874</v>
      </c>
      <c r="E47" s="519"/>
      <c r="F47" s="519"/>
    </row>
    <row r="48" spans="1:6" s="5" customFormat="1" ht="15">
      <c r="A48" s="517"/>
      <c r="B48" s="529"/>
      <c r="C48" s="254">
        <v>20</v>
      </c>
      <c r="D48" s="253" t="s">
        <v>875</v>
      </c>
      <c r="E48" s="519"/>
      <c r="F48" s="519"/>
    </row>
    <row r="49" spans="1:6" s="5" customFormat="1" ht="15">
      <c r="A49" s="517"/>
      <c r="B49" s="529"/>
      <c r="C49" s="254">
        <v>21</v>
      </c>
      <c r="D49" s="253" t="s">
        <v>876</v>
      </c>
      <c r="E49" s="519"/>
      <c r="F49" s="519"/>
    </row>
    <row r="50" spans="1:6" s="5" customFormat="1" ht="15">
      <c r="A50" s="517"/>
      <c r="B50" s="529"/>
      <c r="C50" s="254">
        <v>22</v>
      </c>
      <c r="D50" s="253" t="s">
        <v>877</v>
      </c>
      <c r="E50" s="519"/>
      <c r="F50" s="519"/>
    </row>
    <row r="51" spans="1:6" s="5" customFormat="1" ht="15">
      <c r="A51" s="517"/>
      <c r="B51" s="529"/>
      <c r="C51" s="254">
        <v>23</v>
      </c>
      <c r="D51" s="253" t="s">
        <v>878</v>
      </c>
      <c r="E51" s="519"/>
      <c r="F51" s="519"/>
    </row>
    <row r="52" spans="1:6" s="5" customFormat="1" ht="15">
      <c r="A52" s="517"/>
      <c r="B52" s="529"/>
      <c r="C52" s="254">
        <v>24</v>
      </c>
      <c r="D52" s="253" t="s">
        <v>879</v>
      </c>
      <c r="E52" s="519"/>
      <c r="F52" s="519"/>
    </row>
    <row r="53" spans="1:6" s="5" customFormat="1" ht="15">
      <c r="A53" s="517"/>
      <c r="B53" s="529"/>
      <c r="C53" s="254">
        <v>25</v>
      </c>
      <c r="D53" s="253" t="s">
        <v>880</v>
      </c>
      <c r="E53" s="519"/>
      <c r="F53" s="519"/>
    </row>
    <row r="54" spans="1:6" s="5" customFormat="1" ht="15">
      <c r="A54" s="517"/>
      <c r="B54" s="529"/>
      <c r="C54" s="254">
        <v>26</v>
      </c>
      <c r="D54" s="253" t="s">
        <v>881</v>
      </c>
      <c r="E54" s="519"/>
      <c r="F54" s="519"/>
    </row>
    <row r="55" spans="1:6" s="5" customFormat="1" ht="15">
      <c r="A55" s="517"/>
      <c r="B55" s="529"/>
      <c r="C55" s="254">
        <v>27</v>
      </c>
      <c r="D55" s="253" t="s">
        <v>450</v>
      </c>
      <c r="E55" s="519"/>
      <c r="F55" s="519"/>
    </row>
    <row r="56" spans="1:6" s="113" customFormat="1" ht="15.75" customHeight="1">
      <c r="A56" s="517" t="s">
        <v>525</v>
      </c>
      <c r="B56" s="529" t="s">
        <v>530</v>
      </c>
      <c r="C56" s="256">
        <v>1</v>
      </c>
      <c r="D56" s="253" t="s">
        <v>1263</v>
      </c>
      <c r="E56" s="519">
        <v>2</v>
      </c>
      <c r="F56" s="519" t="s">
        <v>513</v>
      </c>
    </row>
    <row r="57" spans="1:6" s="5" customFormat="1" ht="14.25" customHeight="1">
      <c r="A57" s="517"/>
      <c r="B57" s="529"/>
      <c r="C57" s="254">
        <v>2</v>
      </c>
      <c r="D57" s="253" t="s">
        <v>1244</v>
      </c>
      <c r="E57" s="519"/>
      <c r="F57" s="519"/>
    </row>
    <row r="58" spans="1:6" s="113" customFormat="1" ht="30" customHeight="1">
      <c r="A58" s="517" t="s">
        <v>526</v>
      </c>
      <c r="B58" s="522" t="s">
        <v>224</v>
      </c>
      <c r="C58" s="256">
        <v>1</v>
      </c>
      <c r="D58" s="253" t="s">
        <v>1203</v>
      </c>
      <c r="E58" s="519">
        <v>11</v>
      </c>
      <c r="F58" s="519" t="s">
        <v>512</v>
      </c>
    </row>
    <row r="59" spans="1:6" s="5" customFormat="1" ht="30">
      <c r="A59" s="517"/>
      <c r="B59" s="522"/>
      <c r="C59" s="254">
        <v>2</v>
      </c>
      <c r="D59" s="253" t="s">
        <v>1204</v>
      </c>
      <c r="E59" s="519"/>
      <c r="F59" s="519"/>
    </row>
    <row r="60" spans="1:6" s="5" customFormat="1" ht="15">
      <c r="A60" s="517"/>
      <c r="B60" s="522"/>
      <c r="C60" s="254">
        <v>3</v>
      </c>
      <c r="D60" s="253" t="s">
        <v>1261</v>
      </c>
      <c r="E60" s="519"/>
      <c r="F60" s="519"/>
    </row>
    <row r="61" spans="1:6" s="5" customFormat="1" ht="15">
      <c r="A61" s="517"/>
      <c r="B61" s="522"/>
      <c r="C61" s="254">
        <v>4</v>
      </c>
      <c r="D61" s="253" t="s">
        <v>21</v>
      </c>
      <c r="E61" s="519"/>
      <c r="F61" s="519"/>
    </row>
    <row r="62" spans="1:6" s="5" customFormat="1" ht="14.25" customHeight="1">
      <c r="A62" s="517"/>
      <c r="B62" s="522"/>
      <c r="C62" s="254">
        <v>5</v>
      </c>
      <c r="D62" s="253" t="s">
        <v>353</v>
      </c>
      <c r="E62" s="519"/>
      <c r="F62" s="519"/>
    </row>
    <row r="63" spans="1:6" s="5" customFormat="1" ht="14.25" customHeight="1">
      <c r="A63" s="517"/>
      <c r="B63" s="522"/>
      <c r="C63" s="254">
        <v>6</v>
      </c>
      <c r="D63" s="253" t="s">
        <v>1262</v>
      </c>
      <c r="E63" s="519"/>
      <c r="F63" s="519"/>
    </row>
    <row r="64" spans="1:6" s="5" customFormat="1" ht="14.25" customHeight="1">
      <c r="A64" s="517"/>
      <c r="B64" s="522"/>
      <c r="C64" s="254">
        <v>7</v>
      </c>
      <c r="D64" s="253" t="s">
        <v>354</v>
      </c>
      <c r="E64" s="519"/>
      <c r="F64" s="519"/>
    </row>
    <row r="65" spans="1:6" s="5" customFormat="1" ht="15">
      <c r="A65" s="517"/>
      <c r="B65" s="522"/>
      <c r="C65" s="254">
        <v>8</v>
      </c>
      <c r="D65" s="253" t="s">
        <v>451</v>
      </c>
      <c r="E65" s="519"/>
      <c r="F65" s="519"/>
    </row>
    <row r="66" spans="1:6" s="5" customFormat="1" ht="15">
      <c r="A66" s="517"/>
      <c r="B66" s="522"/>
      <c r="C66" s="254">
        <v>9</v>
      </c>
      <c r="D66" s="253" t="s">
        <v>452</v>
      </c>
      <c r="E66" s="519"/>
      <c r="F66" s="519"/>
    </row>
    <row r="67" spans="1:6" s="5" customFormat="1" ht="15">
      <c r="A67" s="517"/>
      <c r="B67" s="522"/>
      <c r="C67" s="254">
        <v>10</v>
      </c>
      <c r="D67" s="253" t="s">
        <v>1205</v>
      </c>
      <c r="E67" s="519"/>
      <c r="F67" s="519"/>
    </row>
    <row r="68" spans="1:6" s="5" customFormat="1" ht="15">
      <c r="A68" s="517"/>
      <c r="B68" s="522"/>
      <c r="C68" s="254">
        <v>11</v>
      </c>
      <c r="D68" s="253" t="s">
        <v>1260</v>
      </c>
      <c r="E68" s="519"/>
      <c r="F68" s="519"/>
    </row>
    <row r="69" spans="1:6" s="113" customFormat="1" ht="15">
      <c r="A69" s="517" t="s">
        <v>447</v>
      </c>
      <c r="B69" s="522" t="s">
        <v>225</v>
      </c>
      <c r="C69" s="256">
        <v>1</v>
      </c>
      <c r="D69" s="253" t="s">
        <v>1206</v>
      </c>
      <c r="E69" s="519">
        <v>2</v>
      </c>
      <c r="F69" s="519" t="s">
        <v>512</v>
      </c>
    </row>
    <row r="70" spans="1:6" s="5" customFormat="1" ht="15">
      <c r="A70" s="517"/>
      <c r="B70" s="522"/>
      <c r="C70" s="254">
        <v>2</v>
      </c>
      <c r="D70" s="253" t="s">
        <v>1207</v>
      </c>
      <c r="E70" s="519"/>
      <c r="F70" s="519"/>
    </row>
    <row r="71" spans="1:6" s="113" customFormat="1" ht="15.75" customHeight="1">
      <c r="A71" s="303" t="s">
        <v>984</v>
      </c>
      <c r="B71" s="304" t="s">
        <v>226</v>
      </c>
      <c r="C71" s="256">
        <v>1</v>
      </c>
      <c r="D71" s="253" t="s">
        <v>1208</v>
      </c>
      <c r="E71" s="260">
        <v>1</v>
      </c>
      <c r="F71" s="256" t="s">
        <v>512</v>
      </c>
    </row>
    <row r="72" spans="1:6" s="113" customFormat="1" ht="15.75" customHeight="1">
      <c r="A72" s="517" t="s">
        <v>985</v>
      </c>
      <c r="B72" s="529" t="s">
        <v>1109</v>
      </c>
      <c r="C72" s="256">
        <v>1</v>
      </c>
      <c r="D72" s="253" t="s">
        <v>1209</v>
      </c>
      <c r="E72" s="519">
        <v>5</v>
      </c>
      <c r="F72" s="519" t="s">
        <v>512</v>
      </c>
    </row>
    <row r="73" spans="1:6" s="5" customFormat="1" ht="30">
      <c r="A73" s="517"/>
      <c r="B73" s="529"/>
      <c r="C73" s="254">
        <v>2</v>
      </c>
      <c r="D73" s="253" t="s">
        <v>22</v>
      </c>
      <c r="E73" s="519"/>
      <c r="F73" s="519"/>
    </row>
    <row r="74" spans="1:6" s="5" customFormat="1" ht="30">
      <c r="A74" s="517"/>
      <c r="B74" s="529"/>
      <c r="C74" s="254">
        <v>3</v>
      </c>
      <c r="D74" s="253" t="s">
        <v>355</v>
      </c>
      <c r="E74" s="519"/>
      <c r="F74" s="519"/>
    </row>
    <row r="75" spans="1:6" s="5" customFormat="1" ht="30">
      <c r="A75" s="517"/>
      <c r="B75" s="529"/>
      <c r="C75" s="254">
        <v>4</v>
      </c>
      <c r="D75" s="253" t="s">
        <v>882</v>
      </c>
      <c r="E75" s="519"/>
      <c r="F75" s="519"/>
    </row>
    <row r="76" spans="1:6" s="5" customFormat="1" ht="30">
      <c r="A76" s="517"/>
      <c r="B76" s="529"/>
      <c r="C76" s="254">
        <v>5</v>
      </c>
      <c r="D76" s="253" t="s">
        <v>883</v>
      </c>
      <c r="E76" s="519"/>
      <c r="F76" s="519"/>
    </row>
    <row r="77" spans="1:6" s="113" customFormat="1" ht="15.75">
      <c r="A77" s="303" t="s">
        <v>986</v>
      </c>
      <c r="B77" s="304" t="s">
        <v>228</v>
      </c>
      <c r="C77" s="256">
        <v>1</v>
      </c>
      <c r="D77" s="253" t="s">
        <v>1213</v>
      </c>
      <c r="E77" s="260">
        <v>1</v>
      </c>
      <c r="F77" s="256" t="s">
        <v>512</v>
      </c>
    </row>
    <row r="78" spans="1:6" s="113" customFormat="1" ht="45">
      <c r="A78" s="303" t="s">
        <v>448</v>
      </c>
      <c r="B78" s="259" t="s">
        <v>962</v>
      </c>
      <c r="C78" s="256">
        <v>1</v>
      </c>
      <c r="D78" s="253" t="s">
        <v>955</v>
      </c>
      <c r="E78" s="256">
        <v>1</v>
      </c>
      <c r="F78" s="256" t="s">
        <v>513</v>
      </c>
    </row>
    <row r="79" spans="1:6" s="113" customFormat="1" ht="15.75" customHeight="1">
      <c r="A79" s="517" t="s">
        <v>987</v>
      </c>
      <c r="B79" s="522" t="s">
        <v>963</v>
      </c>
      <c r="C79" s="256">
        <v>1</v>
      </c>
      <c r="D79" s="253" t="s">
        <v>356</v>
      </c>
      <c r="E79" s="519">
        <v>2</v>
      </c>
      <c r="F79" s="519" t="s">
        <v>513</v>
      </c>
    </row>
    <row r="80" spans="1:6" s="5" customFormat="1" ht="45">
      <c r="A80" s="517"/>
      <c r="B80" s="522"/>
      <c r="C80" s="254">
        <v>2</v>
      </c>
      <c r="D80" s="253" t="s">
        <v>953</v>
      </c>
      <c r="E80" s="519"/>
      <c r="F80" s="519"/>
    </row>
    <row r="81" spans="1:6" s="113" customFormat="1" ht="15.75">
      <c r="A81" s="303" t="s">
        <v>988</v>
      </c>
      <c r="B81" s="304" t="s">
        <v>230</v>
      </c>
      <c r="C81" s="256">
        <v>1</v>
      </c>
      <c r="D81" s="253" t="s">
        <v>24</v>
      </c>
      <c r="E81" s="260">
        <v>1</v>
      </c>
      <c r="F81" s="256" t="s">
        <v>512</v>
      </c>
    </row>
    <row r="82" spans="1:6" s="113" customFormat="1" ht="30">
      <c r="A82" s="303" t="s">
        <v>989</v>
      </c>
      <c r="B82" s="259" t="s">
        <v>1121</v>
      </c>
      <c r="C82" s="256">
        <v>1</v>
      </c>
      <c r="D82" s="253" t="s">
        <v>1210</v>
      </c>
      <c r="E82" s="273">
        <v>1</v>
      </c>
      <c r="F82" s="256" t="s">
        <v>512</v>
      </c>
    </row>
    <row r="83" spans="1:6" s="113" customFormat="1" ht="15.75" customHeight="1">
      <c r="A83" s="517" t="s">
        <v>990</v>
      </c>
      <c r="B83" s="529" t="s">
        <v>240</v>
      </c>
      <c r="C83" s="256">
        <v>1</v>
      </c>
      <c r="D83" s="253" t="s">
        <v>1266</v>
      </c>
      <c r="E83" s="519">
        <v>7</v>
      </c>
      <c r="F83" s="519" t="s">
        <v>512</v>
      </c>
    </row>
    <row r="84" spans="1:6" s="3" customFormat="1" ht="15">
      <c r="A84" s="517"/>
      <c r="B84" s="529"/>
      <c r="C84" s="254">
        <v>2</v>
      </c>
      <c r="D84" s="253" t="s">
        <v>1265</v>
      </c>
      <c r="E84" s="519"/>
      <c r="F84" s="519"/>
    </row>
    <row r="85" spans="1:6" s="3" customFormat="1" ht="30">
      <c r="A85" s="517"/>
      <c r="B85" s="529"/>
      <c r="C85" s="254">
        <v>3</v>
      </c>
      <c r="D85" s="253" t="s">
        <v>1267</v>
      </c>
      <c r="E85" s="519"/>
      <c r="F85" s="519"/>
    </row>
    <row r="86" spans="1:6" s="3" customFormat="1" ht="30">
      <c r="A86" s="517"/>
      <c r="B86" s="529"/>
      <c r="C86" s="254">
        <v>4</v>
      </c>
      <c r="D86" s="253" t="s">
        <v>1264</v>
      </c>
      <c r="E86" s="519"/>
      <c r="F86" s="519"/>
    </row>
    <row r="87" spans="1:6" s="3" customFormat="1" ht="15">
      <c r="A87" s="517"/>
      <c r="B87" s="529"/>
      <c r="C87" s="254">
        <v>5</v>
      </c>
      <c r="D87" s="253" t="s">
        <v>453</v>
      </c>
      <c r="E87" s="519"/>
      <c r="F87" s="519"/>
    </row>
    <row r="88" spans="1:6" s="3" customFormat="1" ht="30">
      <c r="A88" s="517"/>
      <c r="B88" s="529"/>
      <c r="C88" s="254">
        <v>6</v>
      </c>
      <c r="D88" s="253" t="s">
        <v>884</v>
      </c>
      <c r="E88" s="519"/>
      <c r="F88" s="519"/>
    </row>
    <row r="89" spans="1:6" s="3" customFormat="1" ht="15">
      <c r="A89" s="517"/>
      <c r="B89" s="529"/>
      <c r="C89" s="254">
        <v>7</v>
      </c>
      <c r="D89" s="253" t="s">
        <v>885</v>
      </c>
      <c r="E89" s="519"/>
      <c r="F89" s="519"/>
    </row>
    <row r="90" spans="1:6" s="113" customFormat="1" ht="15.75">
      <c r="A90" s="303" t="s">
        <v>991</v>
      </c>
      <c r="B90" s="304" t="s">
        <v>241</v>
      </c>
      <c r="C90" s="256">
        <v>1</v>
      </c>
      <c r="D90" s="253" t="s">
        <v>25</v>
      </c>
      <c r="E90" s="260">
        <v>1</v>
      </c>
      <c r="F90" s="256" t="s">
        <v>512</v>
      </c>
    </row>
    <row r="91" spans="1:6" s="113" customFormat="1" ht="15.75">
      <c r="A91" s="303" t="s">
        <v>992</v>
      </c>
      <c r="B91" s="304" t="s">
        <v>1141</v>
      </c>
      <c r="C91" s="256">
        <v>1</v>
      </c>
      <c r="D91" s="253" t="s">
        <v>956</v>
      </c>
      <c r="E91" s="260">
        <v>1</v>
      </c>
      <c r="F91" s="256"/>
    </row>
    <row r="92" spans="1:6" s="113" customFormat="1" ht="30">
      <c r="A92" s="303" t="s">
        <v>993</v>
      </c>
      <c r="B92" s="257" t="s">
        <v>247</v>
      </c>
      <c r="C92" s="256">
        <v>1</v>
      </c>
      <c r="D92" s="253" t="s">
        <v>23</v>
      </c>
      <c r="E92" s="256">
        <v>1</v>
      </c>
      <c r="F92" s="256" t="s">
        <v>512</v>
      </c>
    </row>
    <row r="93" spans="1:6" s="113" customFormat="1" ht="15.75">
      <c r="A93" s="303" t="s">
        <v>531</v>
      </c>
      <c r="B93" s="304" t="s">
        <v>978</v>
      </c>
      <c r="C93" s="256">
        <v>1</v>
      </c>
      <c r="D93" s="253" t="s">
        <v>1214</v>
      </c>
      <c r="E93" s="260">
        <v>1</v>
      </c>
      <c r="F93" s="256" t="s">
        <v>512</v>
      </c>
    </row>
    <row r="94" spans="1:6" s="113" customFormat="1" ht="30">
      <c r="A94" s="517" t="s">
        <v>981</v>
      </c>
      <c r="B94" s="529" t="s">
        <v>238</v>
      </c>
      <c r="C94" s="256">
        <v>1</v>
      </c>
      <c r="D94" s="253" t="s">
        <v>1245</v>
      </c>
      <c r="E94" s="519">
        <v>2</v>
      </c>
      <c r="F94" s="519" t="s">
        <v>512</v>
      </c>
    </row>
    <row r="95" spans="1:6" s="5" customFormat="1" ht="30">
      <c r="A95" s="517"/>
      <c r="B95" s="529"/>
      <c r="C95" s="254">
        <v>2</v>
      </c>
      <c r="D95" s="253" t="s">
        <v>1246</v>
      </c>
      <c r="E95" s="519"/>
      <c r="F95" s="519"/>
    </row>
    <row r="96" spans="1:6" ht="15.75">
      <c r="A96" s="301"/>
      <c r="B96" s="72" t="s">
        <v>197</v>
      </c>
      <c r="C96" s="254"/>
      <c r="D96" s="72"/>
      <c r="E96" s="278">
        <f>SUM(E13:E95)</f>
        <v>83</v>
      </c>
      <c r="F96" s="254"/>
    </row>
    <row r="99" spans="1:6" s="287" customFormat="1" ht="15.75">
      <c r="A99" s="284"/>
      <c r="B99" s="285" t="s">
        <v>631</v>
      </c>
      <c r="C99" s="286"/>
      <c r="D99" s="285"/>
      <c r="E99" s="285"/>
      <c r="F99" s="285"/>
    </row>
    <row r="100" spans="1:6" s="287" customFormat="1" ht="15.75">
      <c r="A100" s="284"/>
      <c r="B100" s="285" t="s">
        <v>626</v>
      </c>
      <c r="C100" s="286"/>
      <c r="D100" s="285" t="s">
        <v>627</v>
      </c>
      <c r="E100" s="285" t="s">
        <v>632</v>
      </c>
      <c r="F100" s="285"/>
    </row>
    <row r="101" spans="1:6" s="3" customFormat="1" ht="15.75">
      <c r="A101" s="531"/>
      <c r="B101" s="531"/>
      <c r="C101" s="531"/>
      <c r="D101" s="531"/>
      <c r="E101" s="531"/>
      <c r="F101" s="531"/>
    </row>
    <row r="102" spans="1:6" s="3" customFormat="1" ht="15.75">
      <c r="A102" s="532"/>
      <c r="B102" s="532"/>
      <c r="C102" s="532"/>
      <c r="D102" s="532"/>
      <c r="E102" s="532"/>
      <c r="F102" s="532"/>
    </row>
    <row r="103" spans="1:6" s="3" customFormat="1" ht="15.75">
      <c r="A103" s="532"/>
      <c r="B103" s="532"/>
      <c r="C103" s="532"/>
      <c r="D103" s="532"/>
      <c r="E103" s="532"/>
      <c r="F103" s="532"/>
    </row>
    <row r="104" spans="1:6" s="3" customFormat="1" ht="15.75">
      <c r="A104" s="532"/>
      <c r="B104" s="532"/>
      <c r="C104" s="532"/>
      <c r="D104" s="532"/>
      <c r="E104" s="532"/>
      <c r="F104" s="532"/>
    </row>
    <row r="105" spans="1:6" s="3" customFormat="1" ht="15.75">
      <c r="A105" s="532"/>
      <c r="B105" s="532"/>
      <c r="C105" s="532"/>
      <c r="D105" s="532"/>
      <c r="E105" s="532"/>
      <c r="F105" s="532"/>
    </row>
    <row r="106" spans="1:6" s="3" customFormat="1" ht="15.75">
      <c r="A106" s="532"/>
      <c r="B106" s="532"/>
      <c r="C106" s="532"/>
      <c r="D106" s="532"/>
      <c r="E106" s="532"/>
      <c r="F106" s="532"/>
    </row>
    <row r="107" spans="1:6" s="3" customFormat="1" ht="15.75">
      <c r="A107" s="532"/>
      <c r="B107" s="532"/>
      <c r="C107" s="532"/>
      <c r="D107" s="532"/>
      <c r="E107" s="532"/>
      <c r="F107" s="532"/>
    </row>
    <row r="109" spans="1:6" ht="15.75">
      <c r="A109" s="532"/>
      <c r="B109" s="532"/>
      <c r="C109" s="532"/>
      <c r="D109" s="532"/>
      <c r="E109" s="532"/>
      <c r="F109" s="532"/>
    </row>
  </sheetData>
  <sheetProtection/>
  <mergeCells count="65">
    <mergeCell ref="A102:F102"/>
    <mergeCell ref="A103:F103"/>
    <mergeCell ref="A109:F109"/>
    <mergeCell ref="A104:F104"/>
    <mergeCell ref="A105:F105"/>
    <mergeCell ref="A106:F106"/>
    <mergeCell ref="A107:F107"/>
    <mergeCell ref="F79:F80"/>
    <mergeCell ref="A101:F101"/>
    <mergeCell ref="A83:A89"/>
    <mergeCell ref="E83:E89"/>
    <mergeCell ref="F83:F89"/>
    <mergeCell ref="B83:B89"/>
    <mergeCell ref="A94:A95"/>
    <mergeCell ref="B94:B95"/>
    <mergeCell ref="E94:E95"/>
    <mergeCell ref="F94:F95"/>
    <mergeCell ref="A79:A80"/>
    <mergeCell ref="B79:B80"/>
    <mergeCell ref="E79:E80"/>
    <mergeCell ref="E13:E14"/>
    <mergeCell ref="A22:A23"/>
    <mergeCell ref="B22:B23"/>
    <mergeCell ref="E22:E23"/>
    <mergeCell ref="A29:A55"/>
    <mergeCell ref="B29:B55"/>
    <mergeCell ref="B13:B14"/>
    <mergeCell ref="A13:A14"/>
    <mergeCell ref="A7:F7"/>
    <mergeCell ref="A8:F8"/>
    <mergeCell ref="A9:F9"/>
    <mergeCell ref="C11:D11"/>
    <mergeCell ref="C12:D12"/>
    <mergeCell ref="F22:F23"/>
    <mergeCell ref="A20:A21"/>
    <mergeCell ref="B20:B21"/>
    <mergeCell ref="E20:E21"/>
    <mergeCell ref="F20:F21"/>
    <mergeCell ref="F13:F14"/>
    <mergeCell ref="A16:A17"/>
    <mergeCell ref="B16:B17"/>
    <mergeCell ref="E16:E17"/>
    <mergeCell ref="F16:F17"/>
    <mergeCell ref="E29:E55"/>
    <mergeCell ref="F29:F55"/>
    <mergeCell ref="A25:A26"/>
    <mergeCell ref="B25:B26"/>
    <mergeCell ref="E25:E26"/>
    <mergeCell ref="F25:F26"/>
    <mergeCell ref="A56:A57"/>
    <mergeCell ref="B56:B57"/>
    <mergeCell ref="E56:E57"/>
    <mergeCell ref="F56:F57"/>
    <mergeCell ref="A58:A68"/>
    <mergeCell ref="B58:B68"/>
    <mergeCell ref="E58:E68"/>
    <mergeCell ref="F58:F68"/>
    <mergeCell ref="A69:A70"/>
    <mergeCell ref="B69:B70"/>
    <mergeCell ref="E69:E70"/>
    <mergeCell ref="F69:F70"/>
    <mergeCell ref="A72:A76"/>
    <mergeCell ref="B72:B76"/>
    <mergeCell ref="E72:E76"/>
    <mergeCell ref="F72:F76"/>
  </mergeCells>
  <printOptions horizontalCentered="1"/>
  <pageMargins left="0.5902777777777778" right="0.5902777777777778" top="0.5909722222222222" bottom="0.5902777777777778" header="0.31527777777777777" footer="0.5118055555555556"/>
  <pageSetup horizontalDpi="300" verticalDpi="300" orientation="portrait" paperSize="9" scale="8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V81"/>
  <sheetViews>
    <sheetView tabSelected="1" view="pageBreakPreview" zoomScale="90" zoomScaleNormal="75" zoomScaleSheetLayoutView="90" zoomScalePageLayoutView="0" workbookViewId="0" topLeftCell="B1">
      <selection activeCell="A8" sqref="A8:F8"/>
    </sheetView>
  </sheetViews>
  <sheetFormatPr defaultColWidth="9.00390625" defaultRowHeight="12.75"/>
  <cols>
    <col min="1" max="1" width="7.00390625" style="12" customWidth="1"/>
    <col min="2" max="2" width="45.625" style="2" customWidth="1"/>
    <col min="3" max="3" width="6.125" style="2" customWidth="1"/>
    <col min="4" max="4" width="44.125" style="311" customWidth="1"/>
    <col min="5" max="5" width="19.00390625" style="2" customWidth="1"/>
    <col min="6" max="6" width="17.875" style="251" customWidth="1"/>
    <col min="7" max="16384" width="9.125" style="1" customWidth="1"/>
  </cols>
  <sheetData>
    <row r="1" spans="1:6" s="7" customFormat="1" ht="15.75" customHeight="1">
      <c r="A1" s="180"/>
      <c r="B1" s="74"/>
      <c r="C1" s="250"/>
      <c r="D1" s="308"/>
      <c r="E1" s="173" t="s">
        <v>507</v>
      </c>
      <c r="F1" s="283"/>
    </row>
    <row r="2" spans="1:6" s="7" customFormat="1" ht="18.75">
      <c r="A2" s="180"/>
      <c r="B2" s="74"/>
      <c r="C2" s="250"/>
      <c r="D2" s="308"/>
      <c r="E2" s="173" t="s">
        <v>1274</v>
      </c>
      <c r="F2" s="283"/>
    </row>
    <row r="3" spans="1:6" s="7" customFormat="1" ht="18.75">
      <c r="A3" s="180"/>
      <c r="B3" s="74"/>
      <c r="C3" s="250"/>
      <c r="D3" s="308"/>
      <c r="E3" s="173" t="s">
        <v>535</v>
      </c>
      <c r="F3" s="283"/>
    </row>
    <row r="4" spans="1:6" s="7" customFormat="1" ht="18.75">
      <c r="A4" s="180"/>
      <c r="B4" s="74"/>
      <c r="C4" s="250"/>
      <c r="D4" s="308"/>
      <c r="E4" s="173" t="s">
        <v>635</v>
      </c>
      <c r="F4" s="283"/>
    </row>
    <row r="5" spans="1:6" s="7" customFormat="1" ht="18.75">
      <c r="A5" s="180"/>
      <c r="B5" s="74"/>
      <c r="C5" s="250"/>
      <c r="D5" s="308"/>
      <c r="E5" s="173" t="s">
        <v>1292</v>
      </c>
      <c r="F5" s="283"/>
    </row>
    <row r="6" spans="1:6" s="7" customFormat="1" ht="18.75">
      <c r="A6" s="180"/>
      <c r="B6" s="74"/>
      <c r="C6" s="250"/>
      <c r="D6" s="308"/>
      <c r="E6" s="180"/>
      <c r="F6" s="283"/>
    </row>
    <row r="7" spans="1:6" s="7" customFormat="1" ht="18.75">
      <c r="A7" s="479" t="s">
        <v>509</v>
      </c>
      <c r="B7" s="479"/>
      <c r="C7" s="479"/>
      <c r="D7" s="479"/>
      <c r="E7" s="479"/>
      <c r="F7" s="479"/>
    </row>
    <row r="8" spans="1:6" s="7" customFormat="1" ht="18.75">
      <c r="A8" s="479" t="s">
        <v>536</v>
      </c>
      <c r="B8" s="479"/>
      <c r="C8" s="479"/>
      <c r="D8" s="479"/>
      <c r="E8" s="479"/>
      <c r="F8" s="479"/>
    </row>
    <row r="9" spans="1:6" s="7" customFormat="1" ht="17.25" customHeight="1">
      <c r="A9" s="480" t="s">
        <v>361</v>
      </c>
      <c r="B9" s="480"/>
      <c r="C9" s="480"/>
      <c r="D9" s="480"/>
      <c r="E9" s="480"/>
      <c r="F9" s="480"/>
    </row>
    <row r="10" spans="1:6" s="7" customFormat="1" ht="19.5" thickBot="1">
      <c r="A10" s="296"/>
      <c r="B10" s="297"/>
      <c r="C10" s="298"/>
      <c r="D10" s="309"/>
      <c r="E10" s="296"/>
      <c r="F10" s="299"/>
    </row>
    <row r="11" spans="1:7" s="316" customFormat="1" ht="48.75" customHeight="1" thickBot="1">
      <c r="A11" s="339" t="s">
        <v>253</v>
      </c>
      <c r="B11" s="340" t="s">
        <v>198</v>
      </c>
      <c r="C11" s="558" t="s">
        <v>503</v>
      </c>
      <c r="D11" s="559"/>
      <c r="E11" s="341" t="s">
        <v>1089</v>
      </c>
      <c r="F11" s="362" t="s">
        <v>505</v>
      </c>
      <c r="G11" s="363"/>
    </row>
    <row r="12" spans="1:6" s="344" customFormat="1" ht="15.75" thickBot="1">
      <c r="A12" s="345">
        <v>1</v>
      </c>
      <c r="B12" s="418">
        <v>2</v>
      </c>
      <c r="C12" s="556" t="s">
        <v>982</v>
      </c>
      <c r="D12" s="557"/>
      <c r="E12" s="419">
        <v>4</v>
      </c>
      <c r="F12" s="335">
        <v>5</v>
      </c>
    </row>
    <row r="13" spans="1:256" s="3" customFormat="1" ht="16.5" thickBot="1">
      <c r="A13" s="346">
        <v>1</v>
      </c>
      <c r="B13" s="356" t="s">
        <v>199</v>
      </c>
      <c r="C13" s="358">
        <v>1</v>
      </c>
      <c r="D13" s="370" t="s">
        <v>1215</v>
      </c>
      <c r="E13" s="342">
        <v>1</v>
      </c>
      <c r="F13" s="343" t="s">
        <v>753</v>
      </c>
      <c r="IV13" s="3">
        <f>SUM(A13:IU13)</f>
        <v>3</v>
      </c>
    </row>
    <row r="14" spans="1:6" s="336" customFormat="1" ht="30.75" thickBot="1">
      <c r="A14" s="347">
        <v>2</v>
      </c>
      <c r="B14" s="350" t="s">
        <v>201</v>
      </c>
      <c r="C14" s="351">
        <v>2</v>
      </c>
      <c r="D14" s="353" t="s">
        <v>931</v>
      </c>
      <c r="E14" s="352">
        <v>1</v>
      </c>
      <c r="F14" s="338">
        <v>42593</v>
      </c>
    </row>
    <row r="15" spans="1:7" s="348" customFormat="1" ht="16.5" thickBot="1">
      <c r="A15" s="346">
        <v>3</v>
      </c>
      <c r="B15" s="349" t="s">
        <v>266</v>
      </c>
      <c r="C15" s="354">
        <v>3</v>
      </c>
      <c r="D15" s="353" t="s">
        <v>1216</v>
      </c>
      <c r="E15" s="354">
        <v>1</v>
      </c>
      <c r="F15" s="351" t="s">
        <v>752</v>
      </c>
      <c r="G15" s="355"/>
    </row>
    <row r="16" spans="1:6" s="337" customFormat="1" ht="16.5" thickBot="1">
      <c r="A16" s="346">
        <v>4</v>
      </c>
      <c r="B16" s="356" t="s">
        <v>275</v>
      </c>
      <c r="C16" s="354">
        <v>4</v>
      </c>
      <c r="D16" s="353" t="s">
        <v>1217</v>
      </c>
      <c r="E16" s="359">
        <v>1</v>
      </c>
      <c r="F16" s="343" t="s">
        <v>752</v>
      </c>
    </row>
    <row r="17" spans="1:7" s="361" customFormat="1" ht="29.25" thickBot="1">
      <c r="A17" s="553">
        <v>5</v>
      </c>
      <c r="B17" s="551" t="s">
        <v>211</v>
      </c>
      <c r="C17" s="372">
        <v>5.1</v>
      </c>
      <c r="D17" s="360" t="s">
        <v>751</v>
      </c>
      <c r="E17" s="368">
        <v>2</v>
      </c>
      <c r="F17" s="365">
        <v>42618</v>
      </c>
      <c r="G17" s="364"/>
    </row>
    <row r="18" spans="1:8" s="21" customFormat="1" ht="29.25" thickBot="1">
      <c r="A18" s="554"/>
      <c r="B18" s="552"/>
      <c r="C18" s="373">
        <v>5.2</v>
      </c>
      <c r="D18" s="371" t="s">
        <v>1239</v>
      </c>
      <c r="E18" s="369"/>
      <c r="F18" s="365">
        <v>42620</v>
      </c>
      <c r="H18" s="17"/>
    </row>
    <row r="19" spans="1:7" s="3" customFormat="1" ht="15.75" customHeight="1" thickBot="1">
      <c r="A19" s="553">
        <v>6</v>
      </c>
      <c r="B19" s="551" t="s">
        <v>212</v>
      </c>
      <c r="C19" s="392" t="s">
        <v>364</v>
      </c>
      <c r="D19" s="390" t="s">
        <v>444</v>
      </c>
      <c r="E19" s="383"/>
      <c r="F19" s="365">
        <v>42628</v>
      </c>
      <c r="G19" s="355"/>
    </row>
    <row r="20" spans="1:7" s="21" customFormat="1" ht="15.75" thickBot="1">
      <c r="A20" s="554"/>
      <c r="B20" s="552"/>
      <c r="C20" s="392" t="s">
        <v>365</v>
      </c>
      <c r="D20" s="389" t="s">
        <v>1218</v>
      </c>
      <c r="E20" s="377">
        <v>2</v>
      </c>
      <c r="F20" s="365">
        <v>42618</v>
      </c>
      <c r="G20" s="17"/>
    </row>
    <row r="21" spans="1:7" s="3" customFormat="1" ht="16.5" thickBot="1">
      <c r="A21" s="384">
        <v>7</v>
      </c>
      <c r="B21" s="385" t="s">
        <v>231</v>
      </c>
      <c r="C21" s="392" t="s">
        <v>366</v>
      </c>
      <c r="D21" s="386" t="s">
        <v>1219</v>
      </c>
      <c r="E21" s="387">
        <v>1</v>
      </c>
      <c r="F21" s="368" t="s">
        <v>754</v>
      </c>
      <c r="G21" s="366"/>
    </row>
    <row r="22" spans="1:8" s="3" customFormat="1" ht="15" customHeight="1" thickBot="1">
      <c r="A22" s="346">
        <v>8</v>
      </c>
      <c r="B22" s="349" t="s">
        <v>217</v>
      </c>
      <c r="C22" s="392" t="s">
        <v>367</v>
      </c>
      <c r="D22" s="353" t="s">
        <v>1220</v>
      </c>
      <c r="E22" s="358">
        <v>1</v>
      </c>
      <c r="F22" s="351" t="s">
        <v>849</v>
      </c>
      <c r="H22" s="367"/>
    </row>
    <row r="23" spans="1:6" s="113" customFormat="1" ht="15.75" customHeight="1" thickBot="1">
      <c r="A23" s="534" t="s">
        <v>521</v>
      </c>
      <c r="B23" s="536" t="s">
        <v>222</v>
      </c>
      <c r="C23" s="392" t="s">
        <v>363</v>
      </c>
      <c r="D23" s="353" t="s">
        <v>445</v>
      </c>
      <c r="E23" s="382"/>
      <c r="F23" s="388" t="s">
        <v>56</v>
      </c>
    </row>
    <row r="24" spans="1:6" s="113" customFormat="1" ht="15.75" customHeight="1" thickBot="1">
      <c r="A24" s="539"/>
      <c r="B24" s="555"/>
      <c r="C24" s="392">
        <v>9.2</v>
      </c>
      <c r="D24" s="353" t="s">
        <v>54</v>
      </c>
      <c r="E24" s="382"/>
      <c r="F24" s="379" t="s">
        <v>55</v>
      </c>
    </row>
    <row r="25" spans="1:6" s="113" customFormat="1" ht="15.75" customHeight="1" thickBot="1">
      <c r="A25" s="539"/>
      <c r="B25" s="555"/>
      <c r="C25" s="392" t="s">
        <v>53</v>
      </c>
      <c r="D25" s="353" t="s">
        <v>57</v>
      </c>
      <c r="E25" s="382"/>
      <c r="F25" s="380">
        <v>42604</v>
      </c>
    </row>
    <row r="26" spans="1:6" s="113" customFormat="1" ht="15.75" customHeight="1" thickBot="1">
      <c r="A26" s="539"/>
      <c r="B26" s="555"/>
      <c r="C26" s="392" t="s">
        <v>58</v>
      </c>
      <c r="D26" s="353" t="s">
        <v>59</v>
      </c>
      <c r="E26" s="382"/>
      <c r="F26" s="380">
        <v>42604</v>
      </c>
    </row>
    <row r="27" spans="1:6" s="113" customFormat="1" ht="15.75" customHeight="1" thickBot="1">
      <c r="A27" s="539"/>
      <c r="B27" s="555"/>
      <c r="C27" s="394" t="s">
        <v>62</v>
      </c>
      <c r="D27" s="353" t="s">
        <v>60</v>
      </c>
      <c r="E27" s="382"/>
      <c r="F27" s="380">
        <v>42605</v>
      </c>
    </row>
    <row r="28" spans="1:6" s="113" customFormat="1" ht="15.75" customHeight="1" thickBot="1">
      <c r="A28" s="539"/>
      <c r="B28" s="555"/>
      <c r="C28" s="392" t="s">
        <v>61</v>
      </c>
      <c r="D28" s="353" t="s">
        <v>555</v>
      </c>
      <c r="E28" s="382"/>
      <c r="F28" s="380">
        <v>42605</v>
      </c>
    </row>
    <row r="29" spans="1:6" s="113" customFormat="1" ht="15.75" customHeight="1" thickBot="1">
      <c r="A29" s="539"/>
      <c r="B29" s="555"/>
      <c r="C29" s="392" t="s">
        <v>557</v>
      </c>
      <c r="D29" s="353" t="s">
        <v>558</v>
      </c>
      <c r="E29" s="382"/>
      <c r="F29" s="380">
        <v>42605</v>
      </c>
    </row>
    <row r="30" spans="1:6" s="113" customFormat="1" ht="15.75" customHeight="1" thickBot="1">
      <c r="A30" s="539"/>
      <c r="B30" s="555"/>
      <c r="C30" s="392" t="s">
        <v>559</v>
      </c>
      <c r="D30" s="353" t="s">
        <v>561</v>
      </c>
      <c r="E30" s="382"/>
      <c r="F30" s="380">
        <v>42606</v>
      </c>
    </row>
    <row r="31" spans="1:6" s="113" customFormat="1" ht="15.75" customHeight="1" thickBot="1">
      <c r="A31" s="539"/>
      <c r="B31" s="555"/>
      <c r="C31" s="392" t="s">
        <v>560</v>
      </c>
      <c r="D31" s="353" t="s">
        <v>562</v>
      </c>
      <c r="E31" s="382"/>
      <c r="F31" s="380">
        <v>42606</v>
      </c>
    </row>
    <row r="32" spans="1:6" s="113" customFormat="1" ht="15.75" customHeight="1" thickBot="1">
      <c r="A32" s="539"/>
      <c r="B32" s="555"/>
      <c r="C32" s="392" t="s">
        <v>556</v>
      </c>
      <c r="D32" s="353" t="s">
        <v>563</v>
      </c>
      <c r="E32" s="382">
        <v>18</v>
      </c>
      <c r="F32" s="380">
        <v>42606</v>
      </c>
    </row>
    <row r="33" spans="1:6" s="113" customFormat="1" ht="15.75" customHeight="1" thickBot="1">
      <c r="A33" s="539"/>
      <c r="B33" s="555"/>
      <c r="C33" s="392" t="s">
        <v>564</v>
      </c>
      <c r="D33" s="353" t="s">
        <v>565</v>
      </c>
      <c r="E33" s="382"/>
      <c r="F33" s="380">
        <v>42607</v>
      </c>
    </row>
    <row r="34" spans="1:6" s="113" customFormat="1" ht="15.75" customHeight="1" thickBot="1">
      <c r="A34" s="539"/>
      <c r="B34" s="555"/>
      <c r="C34" s="392" t="s">
        <v>566</v>
      </c>
      <c r="D34" s="353" t="s">
        <v>567</v>
      </c>
      <c r="E34" s="382"/>
      <c r="F34" s="380">
        <v>42605</v>
      </c>
    </row>
    <row r="35" spans="1:6" s="113" customFormat="1" ht="15.75" customHeight="1" thickBot="1">
      <c r="A35" s="539"/>
      <c r="B35" s="555"/>
      <c r="C35" s="392" t="s">
        <v>568</v>
      </c>
      <c r="D35" s="389" t="s">
        <v>569</v>
      </c>
      <c r="E35" s="382"/>
      <c r="F35" s="380">
        <v>42611</v>
      </c>
    </row>
    <row r="36" spans="1:6" s="113" customFormat="1" ht="15.75" customHeight="1" thickBot="1">
      <c r="A36" s="539"/>
      <c r="B36" s="555"/>
      <c r="C36" s="392" t="s">
        <v>570</v>
      </c>
      <c r="D36" s="353" t="s">
        <v>571</v>
      </c>
      <c r="E36" s="382"/>
      <c r="F36" s="380">
        <v>42611</v>
      </c>
    </row>
    <row r="37" spans="1:9" s="113" customFormat="1" ht="15.75" customHeight="1" thickBot="1">
      <c r="A37" s="539"/>
      <c r="B37" s="555"/>
      <c r="C37" s="392" t="s">
        <v>572</v>
      </c>
      <c r="D37" s="353" t="s">
        <v>573</v>
      </c>
      <c r="E37" s="382"/>
      <c r="F37" s="380">
        <v>42611</v>
      </c>
      <c r="I37" s="113" t="s">
        <v>1233</v>
      </c>
    </row>
    <row r="38" spans="1:6" s="113" customFormat="1" ht="15.75" customHeight="1" thickBot="1">
      <c r="A38" s="539"/>
      <c r="B38" s="555"/>
      <c r="C38" s="393" t="s">
        <v>161</v>
      </c>
      <c r="D38" s="395" t="s">
        <v>162</v>
      </c>
      <c r="E38" s="382"/>
      <c r="F38" s="380">
        <v>42612</v>
      </c>
    </row>
    <row r="39" spans="1:6" s="113" customFormat="1" ht="15.75" customHeight="1" thickBot="1">
      <c r="A39" s="539"/>
      <c r="B39" s="555"/>
      <c r="C39" s="392" t="s">
        <v>163</v>
      </c>
      <c r="D39" s="353" t="s">
        <v>165</v>
      </c>
      <c r="E39" s="382"/>
      <c r="F39" s="380">
        <v>42612</v>
      </c>
    </row>
    <row r="40" spans="1:6" s="5" customFormat="1" ht="30.75" thickBot="1">
      <c r="A40" s="535"/>
      <c r="B40" s="537"/>
      <c r="C40" s="396" t="s">
        <v>164</v>
      </c>
      <c r="D40" s="353" t="s">
        <v>166</v>
      </c>
      <c r="E40" s="381"/>
      <c r="F40" s="380">
        <v>42612</v>
      </c>
    </row>
    <row r="41" spans="1:6" s="113" customFormat="1" ht="15.75" customHeight="1" thickBot="1">
      <c r="A41" s="544" t="s">
        <v>522</v>
      </c>
      <c r="B41" s="536" t="s">
        <v>530</v>
      </c>
      <c r="C41" s="392" t="s">
        <v>368</v>
      </c>
      <c r="D41" s="391" t="s">
        <v>167</v>
      </c>
      <c r="E41" s="383"/>
      <c r="F41" s="375">
        <v>42587</v>
      </c>
    </row>
    <row r="42" spans="1:7" s="5" customFormat="1" ht="15" customHeight="1" thickBot="1">
      <c r="A42" s="545"/>
      <c r="B42" s="537"/>
      <c r="C42" s="392" t="s">
        <v>369</v>
      </c>
      <c r="D42" s="400" t="s">
        <v>168</v>
      </c>
      <c r="E42" s="399">
        <v>2</v>
      </c>
      <c r="F42" s="375">
        <v>42585</v>
      </c>
      <c r="G42" s="256"/>
    </row>
    <row r="43" spans="1:6" s="113" customFormat="1" ht="15.75" thickBot="1">
      <c r="A43" s="534" t="s">
        <v>523</v>
      </c>
      <c r="B43" s="548" t="s">
        <v>224</v>
      </c>
      <c r="C43" s="392" t="s">
        <v>370</v>
      </c>
      <c r="D43" s="353" t="s">
        <v>171</v>
      </c>
      <c r="E43" s="383"/>
      <c r="F43" s="375">
        <v>42612</v>
      </c>
    </row>
    <row r="44" spans="1:6" s="5" customFormat="1" ht="15.75" thickBot="1">
      <c r="A44" s="539"/>
      <c r="B44" s="549"/>
      <c r="C44" s="396" t="s">
        <v>371</v>
      </c>
      <c r="D44" s="353" t="s">
        <v>645</v>
      </c>
      <c r="E44" s="441"/>
      <c r="F44" s="374">
        <v>42613</v>
      </c>
    </row>
    <row r="45" spans="1:6" s="5" customFormat="1" ht="15.75" thickBot="1">
      <c r="A45" s="539"/>
      <c r="B45" s="549"/>
      <c r="C45" s="396" t="s">
        <v>372</v>
      </c>
      <c r="D45" s="353" t="s">
        <v>170</v>
      </c>
      <c r="E45" s="441"/>
      <c r="F45" s="374">
        <v>42615</v>
      </c>
    </row>
    <row r="46" spans="1:6" s="5" customFormat="1" ht="15.75" thickBot="1">
      <c r="A46" s="539"/>
      <c r="B46" s="549"/>
      <c r="C46" s="396" t="s">
        <v>373</v>
      </c>
      <c r="D46" s="353" t="s">
        <v>1221</v>
      </c>
      <c r="E46" s="441"/>
      <c r="F46" s="374">
        <v>42620</v>
      </c>
    </row>
    <row r="47" spans="1:6" s="5" customFormat="1" ht="30.75" thickBot="1">
      <c r="A47" s="539"/>
      <c r="B47" s="549"/>
      <c r="C47" s="396" t="s">
        <v>374</v>
      </c>
      <c r="D47" s="353" t="s">
        <v>1211</v>
      </c>
      <c r="E47" s="441">
        <v>8</v>
      </c>
      <c r="F47" s="374">
        <v>42620</v>
      </c>
    </row>
    <row r="48" spans="1:6" s="5" customFormat="1" ht="15.75" thickBot="1">
      <c r="A48" s="539"/>
      <c r="B48" s="549"/>
      <c r="C48" s="396" t="s">
        <v>375</v>
      </c>
      <c r="D48" s="353" t="s">
        <v>169</v>
      </c>
      <c r="E48" s="442"/>
      <c r="F48" s="374">
        <v>42615</v>
      </c>
    </row>
    <row r="49" spans="1:6" s="5" customFormat="1" ht="15.75" thickBot="1">
      <c r="A49" s="539"/>
      <c r="B49" s="549"/>
      <c r="C49" s="396" t="s">
        <v>376</v>
      </c>
      <c r="D49" s="353" t="s">
        <v>172</v>
      </c>
      <c r="E49" s="441"/>
      <c r="F49" s="374">
        <v>42637</v>
      </c>
    </row>
    <row r="50" spans="1:6" s="5" customFormat="1" ht="15.75" thickBot="1">
      <c r="A50" s="535"/>
      <c r="B50" s="550"/>
      <c r="C50" s="396" t="s">
        <v>377</v>
      </c>
      <c r="D50" s="353" t="s">
        <v>173</v>
      </c>
      <c r="E50" s="443"/>
      <c r="F50" s="378">
        <v>42640</v>
      </c>
    </row>
    <row r="51" spans="1:6" s="114" customFormat="1" ht="15.75" customHeight="1" thickBot="1">
      <c r="A51" s="534" t="s">
        <v>524</v>
      </c>
      <c r="B51" s="546" t="s">
        <v>979</v>
      </c>
      <c r="C51" s="396" t="s">
        <v>379</v>
      </c>
      <c r="D51" s="353" t="s">
        <v>1222</v>
      </c>
      <c r="E51" s="383"/>
      <c r="F51" s="401">
        <v>42625</v>
      </c>
    </row>
    <row r="52" spans="1:6" s="5" customFormat="1" ht="15.75" thickBot="1">
      <c r="A52" s="535"/>
      <c r="B52" s="547"/>
      <c r="C52" s="396" t="s">
        <v>378</v>
      </c>
      <c r="D52" s="353" t="s">
        <v>1223</v>
      </c>
      <c r="E52" s="377">
        <v>2</v>
      </c>
      <c r="F52" s="403">
        <v>42620</v>
      </c>
    </row>
    <row r="53" spans="1:6" s="113" customFormat="1" ht="16.5" thickBot="1">
      <c r="A53" s="404" t="s">
        <v>525</v>
      </c>
      <c r="B53" s="402" t="s">
        <v>226</v>
      </c>
      <c r="C53" s="396" t="s">
        <v>380</v>
      </c>
      <c r="D53" s="353" t="s">
        <v>1192</v>
      </c>
      <c r="E53" s="357">
        <v>1</v>
      </c>
      <c r="F53" s="401">
        <v>42640</v>
      </c>
    </row>
    <row r="54" spans="1:6" s="113" customFormat="1" ht="31.5" thickBot="1">
      <c r="A54" s="405" t="s">
        <v>526</v>
      </c>
      <c r="B54" s="406" t="s">
        <v>227</v>
      </c>
      <c r="C54" s="396" t="s">
        <v>381</v>
      </c>
      <c r="D54" s="412" t="s">
        <v>949</v>
      </c>
      <c r="E54" s="383"/>
      <c r="F54" s="414">
        <v>42627</v>
      </c>
    </row>
    <row r="55" spans="1:6" s="3" customFormat="1" ht="15.75" customHeight="1" thickBot="1">
      <c r="A55" s="538"/>
      <c r="B55" s="541"/>
      <c r="C55" s="396" t="s">
        <v>382</v>
      </c>
      <c r="D55" s="412" t="s">
        <v>646</v>
      </c>
      <c r="E55" s="416"/>
      <c r="F55" s="403">
        <v>42627</v>
      </c>
    </row>
    <row r="56" spans="1:6" s="3" customFormat="1" ht="15.75" customHeight="1" thickBot="1">
      <c r="A56" s="539"/>
      <c r="B56" s="542"/>
      <c r="C56" s="396" t="s">
        <v>383</v>
      </c>
      <c r="D56" s="413" t="s">
        <v>647</v>
      </c>
      <c r="E56" s="416">
        <v>5</v>
      </c>
      <c r="F56" s="414">
        <v>42618</v>
      </c>
    </row>
    <row r="57" spans="1:6" s="3" customFormat="1" ht="15.75" customHeight="1" thickBot="1">
      <c r="A57" s="540"/>
      <c r="B57" s="543"/>
      <c r="C57" s="396" t="s">
        <v>384</v>
      </c>
      <c r="D57" s="389" t="s">
        <v>359</v>
      </c>
      <c r="E57" s="416"/>
      <c r="F57" s="403">
        <v>42627</v>
      </c>
    </row>
    <row r="58" spans="1:6" s="5" customFormat="1" ht="16.5" thickBot="1">
      <c r="A58" s="398"/>
      <c r="B58" s="410"/>
      <c r="C58" s="396" t="s">
        <v>385</v>
      </c>
      <c r="D58" s="413" t="s">
        <v>360</v>
      </c>
      <c r="E58" s="377"/>
      <c r="F58" s="414">
        <v>42618</v>
      </c>
    </row>
    <row r="59" spans="1:6" s="113" customFormat="1" ht="15" customHeight="1" thickBot="1">
      <c r="A59" s="404" t="s">
        <v>447</v>
      </c>
      <c r="B59" s="402" t="s">
        <v>12</v>
      </c>
      <c r="C59" s="396" t="s">
        <v>386</v>
      </c>
      <c r="D59" s="353" t="s">
        <v>400</v>
      </c>
      <c r="E59" s="417">
        <v>1</v>
      </c>
      <c r="F59" s="401">
        <v>42633</v>
      </c>
    </row>
    <row r="60" spans="1:6" s="113" customFormat="1" ht="15.75" thickBot="1">
      <c r="A60" s="534" t="s">
        <v>984</v>
      </c>
      <c r="B60" s="536" t="s">
        <v>229</v>
      </c>
      <c r="C60" s="396" t="s">
        <v>387</v>
      </c>
      <c r="D60" s="390" t="s">
        <v>721</v>
      </c>
      <c r="E60" s="376">
        <v>2</v>
      </c>
      <c r="F60" s="401">
        <v>42585</v>
      </c>
    </row>
    <row r="61" spans="1:6" s="5" customFormat="1" ht="30.75" thickBot="1">
      <c r="A61" s="535"/>
      <c r="B61" s="537"/>
      <c r="C61" s="396" t="s">
        <v>388</v>
      </c>
      <c r="D61" s="390" t="s">
        <v>1224</v>
      </c>
      <c r="E61" s="377"/>
      <c r="F61" s="401">
        <v>42592</v>
      </c>
    </row>
    <row r="62" spans="1:6" s="113" customFormat="1" ht="27.75" customHeight="1" thickBot="1">
      <c r="A62" s="397" t="s">
        <v>985</v>
      </c>
      <c r="B62" s="422" t="s">
        <v>963</v>
      </c>
      <c r="C62" s="396" t="s">
        <v>389</v>
      </c>
      <c r="D62" s="420" t="s">
        <v>722</v>
      </c>
      <c r="E62" s="421"/>
      <c r="F62" s="401">
        <v>42605</v>
      </c>
    </row>
    <row r="63" spans="1:6" s="113" customFormat="1" ht="33" customHeight="1" thickBot="1">
      <c r="A63" s="411"/>
      <c r="B63" s="424"/>
      <c r="C63" s="396" t="s">
        <v>390</v>
      </c>
      <c r="D63" s="390" t="s">
        <v>723</v>
      </c>
      <c r="E63" s="416">
        <v>4</v>
      </c>
      <c r="F63" s="401">
        <v>42606</v>
      </c>
    </row>
    <row r="64" spans="1:6" s="113" customFormat="1" ht="21" customHeight="1" thickBot="1">
      <c r="A64" s="411"/>
      <c r="B64" s="424"/>
      <c r="C64" s="396" t="s">
        <v>391</v>
      </c>
      <c r="D64" s="390" t="s">
        <v>724</v>
      </c>
      <c r="E64" s="416"/>
      <c r="F64" s="401">
        <v>42607</v>
      </c>
    </row>
    <row r="65" spans="1:6" s="113" customFormat="1" ht="18" customHeight="1" thickBot="1">
      <c r="A65" s="398"/>
      <c r="B65" s="423"/>
      <c r="C65" s="396" t="s">
        <v>392</v>
      </c>
      <c r="D65" s="390" t="s">
        <v>725</v>
      </c>
      <c r="E65" s="415"/>
      <c r="F65" s="401">
        <v>42608</v>
      </c>
    </row>
    <row r="66" spans="1:6" s="113" customFormat="1" ht="30.75" thickBot="1">
      <c r="A66" s="439" t="s">
        <v>986</v>
      </c>
      <c r="B66" s="438" t="s">
        <v>1121</v>
      </c>
      <c r="C66" s="396" t="s">
        <v>393</v>
      </c>
      <c r="D66" s="353" t="s">
        <v>726</v>
      </c>
      <c r="E66" s="409"/>
      <c r="F66" s="401">
        <v>42640</v>
      </c>
    </row>
    <row r="67" spans="1:6" s="113" customFormat="1" ht="16.5" thickBot="1">
      <c r="A67" s="440"/>
      <c r="B67" s="437"/>
      <c r="C67" s="396" t="s">
        <v>394</v>
      </c>
      <c r="D67" s="353" t="s">
        <v>362</v>
      </c>
      <c r="E67" s="416">
        <v>2</v>
      </c>
      <c r="F67" s="401">
        <v>42641</v>
      </c>
    </row>
    <row r="68" spans="1:7" s="3" customFormat="1" ht="16.5" thickBot="1">
      <c r="A68" s="425" t="s">
        <v>448</v>
      </c>
      <c r="B68" s="428" t="s">
        <v>233</v>
      </c>
      <c r="C68" s="396" t="s">
        <v>395</v>
      </c>
      <c r="D68" s="427" t="s">
        <v>1225</v>
      </c>
      <c r="E68" s="357">
        <v>1</v>
      </c>
      <c r="F68" s="401"/>
      <c r="G68" s="367"/>
    </row>
    <row r="69" spans="1:6" s="102" customFormat="1" ht="30.75" thickBot="1">
      <c r="A69" s="408" t="s">
        <v>987</v>
      </c>
      <c r="B69" s="429" t="s">
        <v>247</v>
      </c>
      <c r="C69" s="396" t="s">
        <v>396</v>
      </c>
      <c r="D69" s="353" t="s">
        <v>1226</v>
      </c>
      <c r="E69" s="358">
        <v>1</v>
      </c>
      <c r="F69" s="401">
        <v>42625</v>
      </c>
    </row>
    <row r="70" spans="1:8" s="3" customFormat="1" ht="30.75" thickBot="1">
      <c r="A70" s="534" t="s">
        <v>988</v>
      </c>
      <c r="B70" s="536" t="s">
        <v>238</v>
      </c>
      <c r="C70" s="396" t="s">
        <v>397</v>
      </c>
      <c r="D70" s="353" t="s">
        <v>1268</v>
      </c>
      <c r="E70" s="407"/>
      <c r="F70" s="435">
        <v>42557</v>
      </c>
      <c r="G70" s="519">
        <v>5</v>
      </c>
      <c r="H70" s="519" t="s">
        <v>512</v>
      </c>
    </row>
    <row r="71" spans="1:8" s="21" customFormat="1" ht="30.75" thickBot="1">
      <c r="A71" s="535"/>
      <c r="B71" s="537"/>
      <c r="C71" s="396" t="s">
        <v>398</v>
      </c>
      <c r="D71" s="353" t="s">
        <v>950</v>
      </c>
      <c r="E71" s="434">
        <v>2</v>
      </c>
      <c r="F71" s="436">
        <v>42619</v>
      </c>
      <c r="G71" s="519"/>
      <c r="H71" s="519"/>
    </row>
    <row r="72" spans="1:8" s="5" customFormat="1" ht="16.5" thickBot="1">
      <c r="A72" s="425" t="s">
        <v>989</v>
      </c>
      <c r="B72" s="426" t="s">
        <v>978</v>
      </c>
      <c r="C72" s="396" t="s">
        <v>399</v>
      </c>
      <c r="D72" s="353" t="s">
        <v>951</v>
      </c>
      <c r="E72" s="433">
        <v>1</v>
      </c>
      <c r="F72" s="449">
        <v>42625</v>
      </c>
      <c r="G72" s="533"/>
      <c r="H72" s="519"/>
    </row>
    <row r="73" spans="1:8" ht="16.5" thickBot="1">
      <c r="A73" s="430"/>
      <c r="B73" s="346" t="s">
        <v>197</v>
      </c>
      <c r="C73" s="431"/>
      <c r="D73" s="353"/>
      <c r="E73" s="450">
        <v>60</v>
      </c>
      <c r="F73" s="353"/>
      <c r="G73" s="533"/>
      <c r="H73" s="519"/>
    </row>
    <row r="74" spans="5:7" ht="16.5" thickBot="1">
      <c r="E74" s="433"/>
      <c r="F74" s="444"/>
      <c r="G74" s="432"/>
    </row>
    <row r="75" ht="15.75">
      <c r="F75" s="445"/>
    </row>
    <row r="76" spans="2:6" ht="18">
      <c r="B76" s="446" t="s">
        <v>1212</v>
      </c>
      <c r="C76" s="446"/>
      <c r="D76" s="447"/>
      <c r="E76" s="448" t="s">
        <v>727</v>
      </c>
      <c r="F76" s="285"/>
    </row>
    <row r="77" spans="5:6" ht="15.75">
      <c r="E77" s="285"/>
      <c r="F77" s="285"/>
    </row>
    <row r="81" ht="15.75">
      <c r="D81" s="389"/>
    </row>
  </sheetData>
  <sheetProtection/>
  <mergeCells count="25">
    <mergeCell ref="C12:D12"/>
    <mergeCell ref="A7:F7"/>
    <mergeCell ref="A8:F8"/>
    <mergeCell ref="A9:F9"/>
    <mergeCell ref="C11:D11"/>
    <mergeCell ref="B17:B18"/>
    <mergeCell ref="A19:A20"/>
    <mergeCell ref="B19:B20"/>
    <mergeCell ref="A23:A40"/>
    <mergeCell ref="B23:B40"/>
    <mergeCell ref="A17:A18"/>
    <mergeCell ref="A55:A57"/>
    <mergeCell ref="B55:B57"/>
    <mergeCell ref="A41:A42"/>
    <mergeCell ref="B41:B42"/>
    <mergeCell ref="A51:A52"/>
    <mergeCell ref="B51:B52"/>
    <mergeCell ref="A43:A50"/>
    <mergeCell ref="B43:B50"/>
    <mergeCell ref="G70:G73"/>
    <mergeCell ref="H70:H73"/>
    <mergeCell ref="A60:A61"/>
    <mergeCell ref="B60:B61"/>
    <mergeCell ref="A70:A71"/>
    <mergeCell ref="B70:B71"/>
  </mergeCells>
  <printOptions horizontalCentered="1"/>
  <pageMargins left="0.7874015748031497" right="0.1968503937007874" top="0.3937007874015748" bottom="0.3937007874015748" header="0.2755905511811024" footer="0.2755905511811024"/>
  <pageSetup fitToHeight="6" horizontalDpi="300" verticalDpi="300" orientation="portrait" paperSize="9" scale="63" r:id="rId1"/>
  <headerFooter alignWithMargins="0">
    <oddHeader>&amp;C&amp;P</oddHeader>
  </headerFooter>
  <rowBreaks count="1" manualBreakCount="1">
    <brk id="6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6.625" style="0" bestFit="1" customWidth="1"/>
    <col min="2" max="2" width="17.875" style="22" customWidth="1"/>
    <col min="3" max="3" width="15.625" style="22" customWidth="1"/>
    <col min="4" max="4" width="17.875" style="22" customWidth="1"/>
    <col min="5" max="5" width="16.125" style="22" customWidth="1"/>
  </cols>
  <sheetData>
    <row r="1" spans="1:5" s="29" customFormat="1" ht="45">
      <c r="A1" s="28" t="s">
        <v>1</v>
      </c>
      <c r="B1" s="28" t="s">
        <v>1281</v>
      </c>
      <c r="C1" s="28" t="s">
        <v>1282</v>
      </c>
      <c r="D1" s="28" t="s">
        <v>1283</v>
      </c>
      <c r="E1" s="28" t="s">
        <v>1284</v>
      </c>
    </row>
    <row r="2" spans="1:5" s="23" customFormat="1" ht="15">
      <c r="A2" s="24" t="s">
        <v>1285</v>
      </c>
      <c r="B2" s="25"/>
      <c r="C2" s="25"/>
      <c r="D2" s="25"/>
      <c r="E2" s="25"/>
    </row>
    <row r="3" spans="1:5" s="23" customFormat="1" ht="15">
      <c r="A3" s="24" t="s">
        <v>1286</v>
      </c>
      <c r="B3" s="25"/>
      <c r="C3" s="25"/>
      <c r="D3" s="25"/>
      <c r="E3" s="25"/>
    </row>
    <row r="4" spans="1:5" s="23" customFormat="1" ht="15.75">
      <c r="A4" s="24" t="s">
        <v>1287</v>
      </c>
      <c r="B4" s="26" t="e">
        <f>Бобруйск!D267-Бобруйск!D423-Бобруйск!D424-Бобруйск!D425-Бобруйск!D427-Бобруйск!D428-Бобруйск!D429-Бобруйск!D430-Бобруйск!D431-Бобруйск!#REF!-Бобруйск!D480-Бобруйск!D481-Бобруйск!D483-Бобруйск!D484-Бобруйск!D485-Бобруйск!D487-Бобруйск!D488-Бобруйск!D490-Бобруйск!D491-Бобруйск!#REF!</f>
        <v>#REF!</v>
      </c>
      <c r="C4" s="26">
        <f>Бобруйск!E267-Бобруйск!E423-Бобруйск!E424-Бобруйск!E425-Бобруйск!E427-Бобруйск!E428-Бобруйск!E429-Бобруйск!E430-Бобруйск!E431</f>
        <v>0</v>
      </c>
      <c r="D4" s="26" t="e">
        <f>Бобруйск!C267-Бобруйск!C423-Бобруйск!C424-Бобруйск!C425-Бобруйск!C427-Бобруйск!C428-Бобруйск!C429-Бобруйск!C430-Бобруйск!C431-Бобруйск!#REF!-Бобруйск!C480-Бобруйск!C481-Бобруйск!C483-Бобруйск!C484-Бобруйск!C485-Бобруйск!C487-Бобруйск!C488-Бобруйск!C490-Бобруйск!C491-Бобруйск!#REF!</f>
        <v>#REF!</v>
      </c>
      <c r="E4" s="26" t="e">
        <f>Бобруйск!E267-Бобруйск!E423-Бобруйск!E424-Бобруйск!E425-Бобруйск!E427-Бобруйск!E428-Бобруйск!E429-Бобруйск!E430-Бобруйск!E431-Бобруйск!#REF!-Бобруйск!E480-Бобруйск!E481-Бобруйск!E483-Бобруйск!E484-Бобруйск!E485-Бобруйск!E487-Бобруйск!E488-Бобруйск!E490-Бобруйск!E491-Бобруйск!#REF!</f>
        <v>#REF!</v>
      </c>
    </row>
    <row r="5" spans="1:5" s="23" customFormat="1" ht="15.75">
      <c r="A5" s="24" t="s">
        <v>2</v>
      </c>
      <c r="B5" s="26" t="e">
        <f>Бобруйск!D423+Бобруйск!D424+Бобруйск!D425+Бобруйск!D427+Бобруйск!D428+Бобруйск!D429+Бобруйск!D430+Бобруйск!D431+Бобруйск!#REF!+Бобруйск!D480+Бобруйск!D481+Бобруйск!D483+Бобруйск!D484+Бобруйск!D485+Бобруйск!D487+Бобруйск!D488+Бобруйск!D490+Бобруйск!D491+Бобруйск!#REF!</f>
        <v>#REF!</v>
      </c>
      <c r="C5" s="26">
        <v>0</v>
      </c>
      <c r="D5" s="26" t="e">
        <f>Бобруйск!C423+Бобруйск!C424+Бобруйск!C425+Бобруйск!C427+Бобруйск!C428+Бобруйск!C429+Бобруйск!C430+Бобруйск!C431+Бобруйск!#REF!+Бобруйск!C480+Бобруйск!C481+Бобруйск!C483+Бобруйск!C484+Бобруйск!C485+Бобруйск!C487+Бобруйск!C488+Бобруйск!C490+Бобруйск!C491+Бобруйск!#REF!</f>
        <v>#REF!</v>
      </c>
      <c r="E5" s="26" t="e">
        <f>Бобруйск!E423+Бобруйск!E424+Бобруйск!E425+Бобруйск!E427+Бобруйск!E428+Бобруйск!E429+Бобруйск!E430+Бобруйск!E431+Бобруйск!#REF!+Бобруйск!E480+Бобруйск!E481+Бобруйск!E483+Бобруйск!E484+Бобруйск!E485+Бобруйск!E487+Бобруйск!E488+Бобруйск!E490+Бобруйск!E491+Бобруйск!#REF!</f>
        <v>#REF!</v>
      </c>
    </row>
    <row r="6" spans="1:5" s="23" customFormat="1" ht="15.75">
      <c r="A6" s="24"/>
      <c r="B6" s="26"/>
      <c r="C6" s="26"/>
      <c r="D6" s="26"/>
      <c r="E6" s="26"/>
    </row>
    <row r="7" spans="1:5" s="23" customFormat="1" ht="30.75">
      <c r="A7" s="27" t="s">
        <v>1288</v>
      </c>
      <c r="B7" s="26"/>
      <c r="C7" s="26"/>
      <c r="D7" s="26"/>
      <c r="E7" s="26"/>
    </row>
    <row r="8" spans="1:5" s="23" customFormat="1" ht="15.75">
      <c r="A8" s="24" t="s">
        <v>1289</v>
      </c>
      <c r="B8" s="26">
        <v>0</v>
      </c>
      <c r="C8" s="26">
        <v>0</v>
      </c>
      <c r="D8" s="26">
        <v>0</v>
      </c>
      <c r="E8" s="26">
        <v>0</v>
      </c>
    </row>
    <row r="9" spans="1:5" s="23" customFormat="1" ht="15.75">
      <c r="A9" s="24" t="s">
        <v>1290</v>
      </c>
      <c r="B9" s="26">
        <v>10</v>
      </c>
      <c r="C9" s="26">
        <v>7</v>
      </c>
      <c r="D9" s="26">
        <v>10</v>
      </c>
      <c r="E9" s="26">
        <v>7</v>
      </c>
    </row>
    <row r="10" spans="1:5" s="23" customFormat="1" ht="15.75">
      <c r="A10" s="24" t="s">
        <v>1291</v>
      </c>
      <c r="B10" s="26">
        <v>3</v>
      </c>
      <c r="C10" s="26">
        <v>0</v>
      </c>
      <c r="D10" s="26">
        <v>3</v>
      </c>
      <c r="E10" s="26">
        <v>0</v>
      </c>
    </row>
    <row r="11" spans="1:5" s="23" customFormat="1" ht="15.75">
      <c r="A11" s="24" t="s">
        <v>0</v>
      </c>
      <c r="B11" s="26">
        <v>12</v>
      </c>
      <c r="C11" s="26">
        <v>0</v>
      </c>
      <c r="D11" s="26">
        <v>12</v>
      </c>
      <c r="E11" s="26">
        <v>0</v>
      </c>
    </row>
    <row r="12" spans="1:5" s="23" customFormat="1" ht="15.75">
      <c r="A12" s="24" t="s">
        <v>241</v>
      </c>
      <c r="B12" s="26">
        <v>45</v>
      </c>
      <c r="C12" s="26">
        <v>2</v>
      </c>
      <c r="D12" s="26">
        <v>45</v>
      </c>
      <c r="E12" s="26">
        <v>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Slichenok_SYu</cp:lastModifiedBy>
  <cp:lastPrinted>2016-04-15T08:10:41Z</cp:lastPrinted>
  <dcterms:created xsi:type="dcterms:W3CDTF">2008-09-03T13:45:35Z</dcterms:created>
  <dcterms:modified xsi:type="dcterms:W3CDTF">2016-05-26T11:31:41Z</dcterms:modified>
  <cp:category/>
  <cp:version/>
  <cp:contentType/>
  <cp:contentStatus/>
</cp:coreProperties>
</file>